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920" yWindow="525" windowWidth="10455" windowHeight="6840" activeTab="2"/>
  </bookViews>
  <sheets>
    <sheet name="CCIS" sheetId="1" r:id="rId1"/>
    <sheet name="CCBS" sheetId="3" r:id="rId2"/>
    <sheet name="CCSE" sheetId="2" r:id="rId3"/>
    <sheet name="CCFS" sheetId="4" r:id="rId4"/>
  </sheets>
  <externalReferences>
    <externalReference r:id="rId5"/>
  </externalReferences>
  <definedNames>
    <definedName name="iasf">[1]PPE!#REF!</definedName>
    <definedName name="_xlnm.Print_Area" localSheetId="1">CCBS!$A$1:$D$62</definedName>
    <definedName name="_xlnm.Print_Area" localSheetId="3">CCFS!$A$1:$D$61</definedName>
    <definedName name="_xlnm.Print_Area" localSheetId="0">CCIS!$A$1:$E$54</definedName>
    <definedName name="_xlnm.Print_Area" localSheetId="2">CCSE!$A$1:$K$46</definedName>
  </definedNames>
  <calcPr calcId="145621"/>
</workbook>
</file>

<file path=xl/calcChain.xml><?xml version="1.0" encoding="utf-8"?>
<calcChain xmlns="http://schemas.openxmlformats.org/spreadsheetml/2006/main">
  <c r="B23" i="3" l="1"/>
  <c r="B25" i="3" l="1"/>
  <c r="D53" i="3"/>
  <c r="B53" i="3"/>
  <c r="B47" i="3"/>
  <c r="B34" i="3"/>
  <c r="B38" i="3" s="1"/>
  <c r="B18" i="3"/>
  <c r="D47" i="3"/>
  <c r="D34" i="3"/>
  <c r="D38" i="3" s="1"/>
  <c r="D25" i="3"/>
  <c r="D18" i="3"/>
  <c r="D27" i="3" s="1"/>
  <c r="D55" i="3" l="1"/>
  <c r="D59" i="3" s="1"/>
  <c r="J47" i="2"/>
  <c r="B47" i="2"/>
  <c r="B55" i="3"/>
  <c r="B57" i="3" s="1"/>
  <c r="B27" i="3"/>
  <c r="K47" i="2" l="1"/>
  <c r="D57" i="3"/>
  <c r="D64" i="3" s="1"/>
  <c r="B59" i="3"/>
  <c r="B64" i="3"/>
  <c r="I47" i="2" l="1"/>
  <c r="H47" i="2"/>
</calcChain>
</file>

<file path=xl/sharedStrings.xml><?xml version="1.0" encoding="utf-8"?>
<sst xmlns="http://schemas.openxmlformats.org/spreadsheetml/2006/main" count="198" uniqueCount="148">
  <si>
    <t>EG INDUSTRIES BERHAD (222897-W)</t>
  </si>
  <si>
    <t>(INCORPORATED IN MALAYSIA)</t>
  </si>
  <si>
    <t>(The figures have not been audited)</t>
  </si>
  <si>
    <t>Individual Quarter</t>
  </si>
  <si>
    <t>Cumulative Quarter</t>
  </si>
  <si>
    <t>Current year</t>
  </si>
  <si>
    <t>Preceding year</t>
  </si>
  <si>
    <t>quarter</t>
  </si>
  <si>
    <t>corresponding</t>
  </si>
  <si>
    <t>to date</t>
  </si>
  <si>
    <t>period</t>
  </si>
  <si>
    <t>RM'000</t>
  </si>
  <si>
    <t xml:space="preserve"> </t>
  </si>
  <si>
    <t>Revenue</t>
  </si>
  <si>
    <t>Operating profit</t>
  </si>
  <si>
    <t xml:space="preserve">Interest income </t>
  </si>
  <si>
    <t>Interest expense</t>
  </si>
  <si>
    <t>Depreciation &amp; amortisation</t>
  </si>
  <si>
    <t>Basic earnings per ordinary share (sen)</t>
  </si>
  <si>
    <t>CONDENSED CONSOLIDATED STATEMENT OF CHANGES IN EQUITY</t>
  </si>
  <si>
    <t xml:space="preserve">Exchange </t>
  </si>
  <si>
    <t>Share</t>
  </si>
  <si>
    <t>Fluctuation</t>
  </si>
  <si>
    <t>Retained</t>
  </si>
  <si>
    <t>capital</t>
  </si>
  <si>
    <t>premium</t>
  </si>
  <si>
    <t xml:space="preserve">Reserve </t>
  </si>
  <si>
    <t>Total</t>
  </si>
  <si>
    <t>Net profit for the period</t>
  </si>
  <si>
    <t>Unaudited</t>
  </si>
  <si>
    <t>Audited</t>
  </si>
  <si>
    <t>as at</t>
  </si>
  <si>
    <t>Property, plant and equipment</t>
  </si>
  <si>
    <t xml:space="preserve">Other investments  </t>
  </si>
  <si>
    <t>Deferred tax assets</t>
  </si>
  <si>
    <t>Inventories</t>
  </si>
  <si>
    <t/>
  </si>
  <si>
    <t>Share capital</t>
  </si>
  <si>
    <t>Borrowings</t>
  </si>
  <si>
    <t>Net assets per share (RM)</t>
  </si>
  <si>
    <t>(Increase)/Decrease in inventories</t>
  </si>
  <si>
    <t>Increase/(Decrease) in trade and other payables</t>
  </si>
  <si>
    <t>Cash generated from operations</t>
  </si>
  <si>
    <t>Income taxes paid</t>
  </si>
  <si>
    <t>Cash and cash equivalents at 1 July</t>
  </si>
  <si>
    <t>Cash and cash equivalents comprise the following :</t>
  </si>
  <si>
    <t>Cash and bank balances</t>
  </si>
  <si>
    <t>Taxation</t>
  </si>
  <si>
    <t>CONDENSED CONSOLIDATED STATEMENT OF COMPREHENSIVE INCOME</t>
  </si>
  <si>
    <t>CONDENSED CONSOLIDATED STATEMENT OF FINANCIAL POSITION</t>
  </si>
  <si>
    <t>Other comprehensive income for the period</t>
  </si>
  <si>
    <t>Total comprehensive income for the period</t>
  </si>
  <si>
    <t>Fair value</t>
  </si>
  <si>
    <t>reserve</t>
  </si>
  <si>
    <t>Total comprehensive income attributable to:</t>
  </si>
  <si>
    <t>Trade and other receivables</t>
  </si>
  <si>
    <t>Trade and other payables</t>
  </si>
  <si>
    <t>Non-distributable</t>
  </si>
  <si>
    <t>Distributable</t>
  </si>
  <si>
    <t>CONDENSED CONSOLIDATED STATEMENT OF CASH FLOWS</t>
  </si>
  <si>
    <t xml:space="preserve">Profit before taxation </t>
  </si>
  <si>
    <t>Current tax liabilities</t>
  </si>
  <si>
    <t xml:space="preserve">  Owners of the Company</t>
  </si>
  <si>
    <t xml:space="preserve">  Non-controlling Interest</t>
  </si>
  <si>
    <t xml:space="preserve">  Fair value of available-for-sale financial assets</t>
  </si>
  <si>
    <t>(Increase)/Decrease in trade and other receivables</t>
  </si>
  <si>
    <t>Net (repayment)/drawdown of bank borrowing</t>
  </si>
  <si>
    <t>Intangible asset</t>
  </si>
  <si>
    <t>Current tax assets</t>
  </si>
  <si>
    <t>Effect arising from adoption of MFRS</t>
  </si>
  <si>
    <t>Adjustments for:</t>
  </si>
  <si>
    <t>Interest income</t>
  </si>
  <si>
    <t xml:space="preserve">  Interest expenses</t>
  </si>
  <si>
    <t xml:space="preserve">  Interest income</t>
  </si>
  <si>
    <t xml:space="preserve">  Depreciation of property, plant and equipment</t>
  </si>
  <si>
    <t>Cash flow from investing activities</t>
  </si>
  <si>
    <t>Purchase of property, plant and equipment</t>
  </si>
  <si>
    <t>Non-controlling interests</t>
  </si>
  <si>
    <t>30.06.2014</t>
  </si>
  <si>
    <t>The Condensed Consolidated Statement of Comprehensive Income should be read in conjunction with the Group's audited  Financial Statements as at 30 June 2014. The accompanying notes are an integral part of this statement.</t>
  </si>
  <si>
    <t>The Condensed Consolidated Statement of Financial Position should be read in conjunction with the Group's audited  Financial Statements as at 30 June 2014. The accompanying notes are an integral part of this Statement of Financial Position.</t>
  </si>
  <si>
    <t>The Condensed Consolidated Statement of Changes In Equity should be read in conjunction with the Group's audited  Financial Statements as at 30.06.2014. The accompanying notes are integral part of this statement.</t>
  </si>
  <si>
    <t>Profit for the year</t>
  </si>
  <si>
    <t>Acquisition of treasury shares</t>
  </si>
  <si>
    <t>The Condensed Consolidated Statement of Cash Flows should be read in conjunction  with the Audited  Financial Statements as at 30.06.2014. The accompanying notes are an integral part of this statement.</t>
  </si>
  <si>
    <t>(3 months)</t>
  </si>
  <si>
    <t>Cash and cash equivalents at 30 June</t>
  </si>
  <si>
    <t>Deferred tax liabilities</t>
  </si>
  <si>
    <t>Investment properties</t>
  </si>
  <si>
    <t>Other payables</t>
  </si>
  <si>
    <t>Provision for retirement benefit</t>
  </si>
  <si>
    <t>Balance as at 1 July 2013</t>
  </si>
  <si>
    <t>Restated as at 1 July 2013</t>
  </si>
  <si>
    <t>Balance as at 1 July 2014</t>
  </si>
  <si>
    <t>Foreign currency translation differences 
  for foreign operations</t>
  </si>
  <si>
    <t>Fair value of available-for-sale financial assets</t>
  </si>
  <si>
    <t>Total other comprehensive income for 
  the period</t>
  </si>
  <si>
    <t>Profit/ (loss) for the period</t>
  </si>
  <si>
    <t>Total comprehensive income/(expense) 
  for the year</t>
  </si>
  <si>
    <t>Realisation of fair value gain from available-for-sale financial assets to profit or loss</t>
  </si>
  <si>
    <t xml:space="preserve">  Depreciation of investment property</t>
  </si>
  <si>
    <t xml:space="preserve">  Realisation of fair value gain from available-for-sale 
    financial assets to profit or loss</t>
  </si>
  <si>
    <t>Proceed from disposal of available-for-sale financial assets</t>
  </si>
  <si>
    <t>Placement of pledged deposit</t>
  </si>
  <si>
    <t>Bank overdrafts</t>
  </si>
  <si>
    <t>Assets</t>
  </si>
  <si>
    <t>Total non-current assets</t>
  </si>
  <si>
    <t>Cash and cash equivalents</t>
  </si>
  <si>
    <t>Total current assets</t>
  </si>
  <si>
    <t>Total assets</t>
  </si>
  <si>
    <t>Equity</t>
  </si>
  <si>
    <t>Reserves</t>
  </si>
  <si>
    <t>Total equity attributable to shareholders of the Company</t>
  </si>
  <si>
    <t>Total equity</t>
  </si>
  <si>
    <t>Liabilties</t>
  </si>
  <si>
    <t>Total non-current liabilities</t>
  </si>
  <si>
    <t>Total current liabilities</t>
  </si>
  <si>
    <t>Total liabilities</t>
  </si>
  <si>
    <t>Total equity and liabilities</t>
  </si>
  <si>
    <t xml:space="preserve">Capital </t>
  </si>
  <si>
    <t>Treasury</t>
  </si>
  <si>
    <t>Minority</t>
  </si>
  <si>
    <t>shares</t>
  </si>
  <si>
    <t>profit</t>
  </si>
  <si>
    <t>Interest</t>
  </si>
  <si>
    <t>equity</t>
  </si>
  <si>
    <t>Net change for the period</t>
  </si>
  <si>
    <t>Treasury shares acquired</t>
  </si>
  <si>
    <t>Profit before tax</t>
  </si>
  <si>
    <t>Net cash from operating activities</t>
  </si>
  <si>
    <t>Cash flows from/(used in) financing activities</t>
  </si>
  <si>
    <t>Interest paid</t>
  </si>
  <si>
    <t>Net increase in cash and cash equivalents</t>
  </si>
  <si>
    <t>Effect of exchange rates on cash and cash equivalents</t>
  </si>
  <si>
    <t>31.03.2015</t>
  </si>
  <si>
    <t>31.03.2014</t>
  </si>
  <si>
    <t>Balance as at 31 March 2014</t>
  </si>
  <si>
    <t>Balance as at 31.03.2015</t>
  </si>
  <si>
    <t>(9 months)</t>
  </si>
  <si>
    <t>AS AT 31.03.2015</t>
  </si>
  <si>
    <t>Acquisition of investments</t>
  </si>
  <si>
    <t>FOR THE THIRD QUARTER ENDED 31.03.2015</t>
  </si>
  <si>
    <t>Profit for the period</t>
  </si>
  <si>
    <t>Profit attributable to:</t>
  </si>
  <si>
    <t xml:space="preserve">Operating profit before changes in working capital </t>
  </si>
  <si>
    <t>Net cash used in investing activities</t>
  </si>
  <si>
    <t>Net cash used from financing activities</t>
  </si>
  <si>
    <t xml:space="preserve">  Foreign currency translation difference for foreign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</si>
</sst>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0.0%"/>
  </numFmts>
  <fonts count="11" x14ac:knownFonts="1">
    <font>
      <sz val="10"/>
      <name val="Arial"/>
      <family val="2"/>
    </font>
    <font>
      <sz val="10"/>
      <name val="Arial"/>
      <family val="2"/>
    </font>
    <font>
      <sz val="12"/>
      <name val="Helv"/>
      <family val="2"/>
    </font>
    <font>
      <sz val="10"/>
      <name val="Arial"/>
      <family val="2"/>
    </font>
    <font>
      <b/>
      <sz val="10.5"/>
      <name val="Times New Roman"/>
      <family val="1"/>
    </font>
    <font>
      <sz val="10.5"/>
      <name val="Times New Roman"/>
      <family val="1"/>
    </font>
    <font>
      <b/>
      <u/>
      <sz val="10.5"/>
      <name val="Times New Roman"/>
      <family val="1"/>
    </font>
    <font>
      <sz val="10.5"/>
      <color indexed="12"/>
      <name val="Times New Roman"/>
      <family val="1"/>
    </font>
    <font>
      <sz val="10.5"/>
      <color indexed="23"/>
      <name val="Times New Roman"/>
      <family val="1"/>
    </font>
    <font>
      <b/>
      <sz val="10.5"/>
      <color theme="0"/>
      <name val="Times New Roman"/>
      <family val="1"/>
    </font>
    <font>
      <sz val="10.5"/>
      <color theme="0"/>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ashed">
        <color indexed="64"/>
      </top>
      <bottom/>
      <diagonal/>
    </border>
    <border>
      <left/>
      <right/>
      <top/>
      <bottom style="dashed">
        <color indexed="64"/>
      </bottom>
      <diagonal/>
    </border>
    <border>
      <left/>
      <right/>
      <top/>
      <bottom style="medium">
        <color indexed="64"/>
      </bottom>
      <diagonal/>
    </border>
    <border>
      <left/>
      <right/>
      <top style="thin">
        <color indexed="64"/>
      </top>
      <bottom style="dashed">
        <color indexed="64"/>
      </bottom>
      <diagonal/>
    </border>
  </borders>
  <cellStyleXfs count="7">
    <xf numFmtId="0" fontId="0" fillId="0" borderId="0"/>
    <xf numFmtId="43" fontId="1" fillId="0" borderId="0" applyFont="0" applyBorder="0" applyAlignment="0" applyProtection="0"/>
    <xf numFmtId="43" fontId="3" fillId="0" borderId="0" applyFont="0" applyBorder="0" applyAlignment="0" applyProtection="0"/>
    <xf numFmtId="43" fontId="1" fillId="0" borderId="0" applyFont="0" applyBorder="0" applyAlignment="0" applyProtection="0"/>
    <xf numFmtId="37" fontId="2" fillId="0" borderId="0"/>
    <xf numFmtId="37" fontId="2" fillId="0" borderId="0"/>
    <xf numFmtId="9" fontId="1" fillId="0" borderId="0" applyFont="0" applyFill="0" applyBorder="0" applyAlignment="0" applyProtection="0"/>
  </cellStyleXfs>
  <cellXfs count="127">
    <xf numFmtId="0" fontId="0" fillId="0" borderId="0" xfId="0"/>
    <xf numFmtId="49" fontId="4" fillId="0" borderId="0" xfId="4" applyNumberFormat="1" applyFont="1" applyFill="1" applyAlignment="1" applyProtection="1">
      <alignment horizontal="left"/>
      <protection locked="0"/>
    </xf>
    <xf numFmtId="164" fontId="5" fillId="0" borderId="0" xfId="1" applyNumberFormat="1" applyFont="1" applyFill="1" applyAlignment="1">
      <alignment horizontal="right"/>
    </xf>
    <xf numFmtId="0" fontId="5" fillId="0" borderId="0" xfId="0" applyFont="1" applyFill="1" applyAlignment="1"/>
    <xf numFmtId="164" fontId="4" fillId="0" borderId="0" xfId="1" applyNumberFormat="1" applyFont="1" applyFill="1" applyBorder="1" applyAlignment="1" applyProtection="1">
      <alignment horizontal="right"/>
      <protection locked="0"/>
    </xf>
    <xf numFmtId="164" fontId="4" fillId="0" borderId="0" xfId="1" applyNumberFormat="1" applyFont="1" applyFill="1" applyAlignment="1" applyProtection="1">
      <alignment horizontal="right"/>
      <protection locked="0"/>
    </xf>
    <xf numFmtId="49" fontId="6" fillId="0" borderId="0" xfId="4" applyNumberFormat="1" applyFont="1" applyFill="1" applyAlignment="1" applyProtection="1">
      <alignment horizontal="left"/>
      <protection locked="0"/>
    </xf>
    <xf numFmtId="49" fontId="5" fillId="0" borderId="0" xfId="4" applyNumberFormat="1" applyFont="1" applyFill="1" applyAlignment="1"/>
    <xf numFmtId="164" fontId="4" fillId="0" borderId="0" xfId="1" applyNumberFormat="1" applyFont="1" applyFill="1" applyAlignment="1">
      <alignment horizontal="right"/>
    </xf>
    <xf numFmtId="164" fontId="5" fillId="0" borderId="0" xfId="1" applyNumberFormat="1" applyFont="1" applyFill="1" applyBorder="1" applyAlignment="1">
      <alignment horizontal="right"/>
    </xf>
    <xf numFmtId="43" fontId="5" fillId="0" borderId="0" xfId="1" applyFont="1" applyFill="1" applyAlignment="1" applyProtection="1">
      <alignment horizontal="left" indent="1"/>
      <protection locked="0"/>
    </xf>
    <xf numFmtId="164" fontId="5" fillId="0" borderId="0" xfId="0" applyNumberFormat="1" applyFont="1" applyFill="1" applyAlignment="1"/>
    <xf numFmtId="164" fontId="7" fillId="0" borderId="0" xfId="0" applyNumberFormat="1" applyFont="1" applyFill="1" applyAlignment="1"/>
    <xf numFmtId="3" fontId="5" fillId="0" borderId="0" xfId="0" applyNumberFormat="1" applyFont="1" applyFill="1" applyAlignment="1"/>
    <xf numFmtId="43" fontId="5" fillId="0" borderId="0" xfId="2" applyFont="1" applyFill="1" applyAlignment="1" applyProtection="1">
      <alignment horizontal="left" indent="1"/>
      <protection locked="0"/>
    </xf>
    <xf numFmtId="43" fontId="5" fillId="0" borderId="0" xfId="1" applyFont="1" applyAlignment="1" applyProtection="1">
      <alignment horizontal="left" indent="1"/>
      <protection locked="0"/>
    </xf>
    <xf numFmtId="164" fontId="5" fillId="0" borderId="0" xfId="1" applyNumberFormat="1" applyFont="1" applyFill="1" applyBorder="1" applyAlignment="1" applyProtection="1">
      <alignment horizontal="right"/>
      <protection locked="0"/>
    </xf>
    <xf numFmtId="49" fontId="4" fillId="0" borderId="0" xfId="4" applyNumberFormat="1" applyFont="1" applyFill="1" applyAlignment="1"/>
    <xf numFmtId="164" fontId="5" fillId="0" borderId="0" xfId="1" applyNumberFormat="1" applyFont="1" applyFill="1" applyBorder="1" applyAlignment="1" applyProtection="1">
      <protection locked="0"/>
    </xf>
    <xf numFmtId="49" fontId="4" fillId="0" borderId="0" xfId="4" applyNumberFormat="1" applyFont="1" applyFill="1" applyAlignment="1" applyProtection="1">
      <alignment horizontal="left" wrapText="1"/>
      <protection locked="0"/>
    </xf>
    <xf numFmtId="49" fontId="4" fillId="0" borderId="0" xfId="4" applyNumberFormat="1" applyFont="1" applyFill="1" applyBorder="1" applyAlignment="1" applyProtection="1">
      <alignment horizontal="left"/>
      <protection locked="0"/>
    </xf>
    <xf numFmtId="0" fontId="5" fillId="0" borderId="0" xfId="0" applyFont="1" applyFill="1" applyBorder="1" applyAlignment="1"/>
    <xf numFmtId="164" fontId="5" fillId="0" borderId="4" xfId="1" applyNumberFormat="1" applyFont="1" applyFill="1" applyBorder="1" applyAlignment="1" applyProtection="1">
      <protection locked="0"/>
    </xf>
    <xf numFmtId="49" fontId="5" fillId="0" borderId="0" xfId="4" applyNumberFormat="1" applyFont="1" applyFill="1" applyAlignment="1" applyProtection="1">
      <alignment horizontal="left" indent="1"/>
      <protection locked="0"/>
    </xf>
    <xf numFmtId="43" fontId="5" fillId="0" borderId="0" xfId="1" applyNumberFormat="1" applyFont="1" applyFill="1" applyAlignment="1"/>
    <xf numFmtId="43" fontId="5" fillId="0" borderId="0" xfId="1" applyFont="1" applyFill="1" applyAlignment="1"/>
    <xf numFmtId="49" fontId="4" fillId="0" borderId="0" xfId="2" applyNumberFormat="1" applyFont="1" applyFill="1" applyAlignment="1">
      <alignment vertical="top" wrapText="1"/>
    </xf>
    <xf numFmtId="49" fontId="8" fillId="0" borderId="0" xfId="4" applyNumberFormat="1" applyFont="1" applyFill="1" applyAlignment="1"/>
    <xf numFmtId="164" fontId="8" fillId="0" borderId="0" xfId="1" applyNumberFormat="1" applyFont="1" applyFill="1" applyAlignment="1">
      <alignment horizontal="right"/>
    </xf>
    <xf numFmtId="0" fontId="8" fillId="0" borderId="0" xfId="0" applyFont="1" applyFill="1" applyAlignment="1"/>
    <xf numFmtId="49" fontId="5" fillId="0" borderId="0" xfId="0" applyNumberFormat="1" applyFont="1" applyFill="1" applyAlignment="1"/>
    <xf numFmtId="49" fontId="4" fillId="0" borderId="0" xfId="1" applyNumberFormat="1" applyFont="1" applyFill="1" applyAlignment="1" applyProtection="1">
      <alignment horizontal="left"/>
      <protection locked="0"/>
    </xf>
    <xf numFmtId="164" fontId="5" fillId="0" borderId="0" xfId="1" applyNumberFormat="1" applyFont="1" applyFill="1" applyAlignment="1">
      <alignment horizontal="left"/>
    </xf>
    <xf numFmtId="49" fontId="4" fillId="0" borderId="0" xfId="1" applyNumberFormat="1" applyFont="1" applyFill="1" applyAlignment="1">
      <alignment horizontal="left"/>
    </xf>
    <xf numFmtId="164" fontId="6" fillId="0" borderId="0" xfId="1" applyNumberFormat="1" applyFont="1" applyFill="1" applyAlignment="1" applyProtection="1">
      <alignment horizontal="center"/>
      <protection locked="0"/>
    </xf>
    <xf numFmtId="3" fontId="5" fillId="0" borderId="0" xfId="0" applyNumberFormat="1" applyFont="1"/>
    <xf numFmtId="49" fontId="5" fillId="0" borderId="0" xfId="1" applyNumberFormat="1" applyFont="1" applyFill="1" applyAlignment="1">
      <alignment horizontal="left"/>
    </xf>
    <xf numFmtId="164" fontId="5" fillId="0" borderId="8" xfId="1" applyNumberFormat="1" applyFont="1" applyFill="1" applyBorder="1" applyAlignment="1">
      <alignment horizontal="right"/>
    </xf>
    <xf numFmtId="166" fontId="5" fillId="0" borderId="0" xfId="6" applyNumberFormat="1" applyFont="1" applyFill="1" applyAlignment="1">
      <alignment horizontal="left"/>
    </xf>
    <xf numFmtId="164" fontId="5" fillId="0" borderId="4" xfId="1" applyNumberFormat="1" applyFont="1" applyFill="1" applyBorder="1" applyAlignment="1">
      <alignment horizontal="right"/>
    </xf>
    <xf numFmtId="49" fontId="4" fillId="0" borderId="0" xfId="1" applyNumberFormat="1" applyFont="1" applyFill="1" applyAlignment="1">
      <alignment horizontal="left" wrapText="1"/>
    </xf>
    <xf numFmtId="49" fontId="4" fillId="0" borderId="0" xfId="2" applyNumberFormat="1" applyFont="1" applyFill="1" applyAlignment="1">
      <alignment horizontal="left" wrapText="1"/>
    </xf>
    <xf numFmtId="0" fontId="5" fillId="0" borderId="0" xfId="0" applyFont="1"/>
    <xf numFmtId="164" fontId="5" fillId="0" borderId="0" xfId="0" applyNumberFormat="1" applyFont="1"/>
    <xf numFmtId="9" fontId="5" fillId="0" borderId="0" xfId="6" applyFont="1" applyFill="1"/>
    <xf numFmtId="164" fontId="5" fillId="0" borderId="0" xfId="2" applyNumberFormat="1" applyFont="1" applyFill="1" applyBorder="1" applyAlignment="1">
      <alignment horizontal="right"/>
    </xf>
    <xf numFmtId="49" fontId="5" fillId="0" borderId="0" xfId="2" applyNumberFormat="1" applyFont="1" applyFill="1" applyAlignment="1">
      <alignment horizontal="left" wrapText="1"/>
    </xf>
    <xf numFmtId="164" fontId="5" fillId="0" borderId="9" xfId="2" applyNumberFormat="1" applyFont="1" applyFill="1" applyBorder="1" applyAlignment="1">
      <alignment horizontal="right"/>
    </xf>
    <xf numFmtId="49" fontId="5" fillId="0" borderId="0" xfId="1" applyNumberFormat="1" applyFont="1" applyFill="1" applyAlignment="1">
      <alignment horizontal="left" wrapText="1"/>
    </xf>
    <xf numFmtId="164" fontId="5" fillId="0" borderId="9" xfId="1" applyNumberFormat="1" applyFont="1" applyFill="1" applyBorder="1" applyAlignment="1">
      <alignment horizontal="right"/>
    </xf>
    <xf numFmtId="43" fontId="5" fillId="0" borderId="0" xfId="1" applyNumberFormat="1" applyFont="1" applyFill="1" applyAlignment="1">
      <alignment horizontal="left"/>
    </xf>
    <xf numFmtId="43" fontId="5" fillId="0" borderId="0" xfId="1" applyNumberFormat="1" applyFont="1" applyFill="1" applyBorder="1" applyAlignment="1">
      <alignment horizontal="right"/>
    </xf>
    <xf numFmtId="165" fontId="5" fillId="0" borderId="0" xfId="1" applyNumberFormat="1" applyFont="1" applyFill="1" applyAlignment="1">
      <alignment horizontal="right"/>
    </xf>
    <xf numFmtId="49" fontId="4" fillId="0" borderId="0" xfId="1" applyNumberFormat="1" applyFont="1" applyAlignment="1" applyProtection="1">
      <alignment horizontal="left"/>
      <protection locked="0"/>
    </xf>
    <xf numFmtId="164" fontId="5" fillId="0" borderId="0" xfId="1" applyNumberFormat="1" applyFont="1" applyAlignment="1">
      <alignment horizontal="right"/>
    </xf>
    <xf numFmtId="164" fontId="5" fillId="0" borderId="0" xfId="1" applyNumberFormat="1" applyFont="1"/>
    <xf numFmtId="49" fontId="4" fillId="0" borderId="0" xfId="1" applyNumberFormat="1" applyFont="1"/>
    <xf numFmtId="49" fontId="4" fillId="0" borderId="0" xfId="1" applyNumberFormat="1" applyFont="1" applyFill="1"/>
    <xf numFmtId="164" fontId="5" fillId="0" borderId="0" xfId="1" applyNumberFormat="1" applyFont="1" applyFill="1"/>
    <xf numFmtId="49" fontId="4" fillId="0" borderId="0" xfId="2" applyNumberFormat="1" applyFont="1" applyFill="1"/>
    <xf numFmtId="164" fontId="5" fillId="0" borderId="0" xfId="2" applyNumberFormat="1" applyFont="1" applyFill="1" applyAlignment="1">
      <alignment horizontal="right"/>
    </xf>
    <xf numFmtId="164" fontId="4" fillId="0" borderId="0" xfId="2" applyNumberFormat="1" applyFont="1" applyFill="1" applyAlignment="1">
      <alignment horizontal="right"/>
    </xf>
    <xf numFmtId="164" fontId="5" fillId="0" borderId="0" xfId="2" applyNumberFormat="1" applyFont="1" applyFill="1"/>
    <xf numFmtId="164" fontId="5" fillId="0" borderId="0" xfId="2" applyNumberFormat="1" applyFont="1"/>
    <xf numFmtId="49" fontId="5" fillId="0" borderId="0" xfId="1" applyNumberFormat="1" applyFont="1" applyFill="1"/>
    <xf numFmtId="164" fontId="5" fillId="0" borderId="10" xfId="1" applyNumberFormat="1" applyFont="1" applyFill="1" applyBorder="1" applyAlignment="1">
      <alignment horizontal="right"/>
    </xf>
    <xf numFmtId="164" fontId="5" fillId="0" borderId="0" xfId="1" applyNumberFormat="1" applyFont="1" applyFill="1" applyBorder="1" applyAlignment="1"/>
    <xf numFmtId="164" fontId="5" fillId="0" borderId="9" xfId="1" applyNumberFormat="1" applyFont="1" applyFill="1" applyBorder="1" applyAlignment="1"/>
    <xf numFmtId="164" fontId="5" fillId="0" borderId="0" xfId="1" applyNumberFormat="1" applyFont="1" applyFill="1" applyAlignment="1"/>
    <xf numFmtId="49" fontId="5" fillId="0" borderId="0" xfId="1" applyNumberFormat="1" applyFont="1" applyFill="1" applyAlignment="1">
      <alignment vertical="center" wrapText="1"/>
    </xf>
    <xf numFmtId="164" fontId="5" fillId="0" borderId="5" xfId="1" applyNumberFormat="1" applyFont="1" applyFill="1" applyBorder="1" applyAlignment="1">
      <alignment horizontal="right"/>
    </xf>
    <xf numFmtId="164" fontId="5" fillId="0" borderId="11" xfId="1" applyNumberFormat="1" applyFont="1" applyFill="1" applyBorder="1" applyAlignment="1">
      <alignment horizontal="right"/>
    </xf>
    <xf numFmtId="164" fontId="5" fillId="0" borderId="6" xfId="1" applyNumberFormat="1" applyFont="1" applyFill="1" applyBorder="1" applyAlignment="1">
      <alignment horizontal="right"/>
    </xf>
    <xf numFmtId="164" fontId="5" fillId="0" borderId="12" xfId="1" applyNumberFormat="1" applyFont="1" applyFill="1" applyBorder="1" applyAlignment="1">
      <alignment horizontal="right"/>
    </xf>
    <xf numFmtId="164" fontId="5" fillId="0" borderId="10" xfId="1" applyNumberFormat="1" applyFont="1" applyFill="1" applyBorder="1"/>
    <xf numFmtId="164" fontId="5" fillId="0" borderId="0" xfId="1" applyNumberFormat="1" applyFont="1" applyFill="1" applyBorder="1"/>
    <xf numFmtId="164" fontId="5" fillId="0" borderId="7" xfId="1" applyNumberFormat="1" applyFont="1" applyFill="1" applyBorder="1" applyAlignment="1">
      <alignment horizontal="right"/>
    </xf>
    <xf numFmtId="164" fontId="5" fillId="0" borderId="4" xfId="1" applyNumberFormat="1" applyFont="1" applyFill="1" applyBorder="1"/>
    <xf numFmtId="164" fontId="5" fillId="0" borderId="13" xfId="1" applyNumberFormat="1" applyFont="1" applyFill="1" applyBorder="1" applyAlignment="1">
      <alignment horizontal="right"/>
    </xf>
    <xf numFmtId="49" fontId="5" fillId="0" borderId="0" xfId="1" applyNumberFormat="1" applyFont="1" applyFill="1" applyAlignment="1">
      <alignment wrapText="1"/>
    </xf>
    <xf numFmtId="49" fontId="5" fillId="0" borderId="0" xfId="1" applyNumberFormat="1" applyFont="1"/>
    <xf numFmtId="0" fontId="5" fillId="0" borderId="0" xfId="0" applyFont="1" applyFill="1"/>
    <xf numFmtId="49" fontId="4" fillId="0" borderId="0" xfId="5" applyNumberFormat="1" applyFont="1" applyFill="1" applyAlignment="1" applyProtection="1">
      <alignment horizontal="left"/>
      <protection locked="0"/>
    </xf>
    <xf numFmtId="49" fontId="4" fillId="0" borderId="0" xfId="5" applyNumberFormat="1" applyFont="1" applyFill="1"/>
    <xf numFmtId="49" fontId="5" fillId="0" borderId="0" xfId="5" applyNumberFormat="1" applyFont="1" applyFill="1"/>
    <xf numFmtId="164" fontId="5" fillId="0" borderId="1" xfId="1" applyNumberFormat="1" applyFont="1" applyFill="1" applyBorder="1" applyAlignment="1"/>
    <xf numFmtId="164" fontId="5" fillId="0" borderId="2" xfId="1" applyNumberFormat="1" applyFont="1" applyFill="1" applyBorder="1" applyAlignment="1"/>
    <xf numFmtId="49" fontId="5" fillId="0" borderId="0" xfId="5" applyNumberFormat="1" applyFont="1" applyFill="1" applyAlignment="1">
      <alignment wrapText="1"/>
    </xf>
    <xf numFmtId="164" fontId="5" fillId="0" borderId="3" xfId="1" applyNumberFormat="1" applyFont="1" applyFill="1" applyBorder="1" applyAlignment="1"/>
    <xf numFmtId="164" fontId="5" fillId="0" borderId="10" xfId="1" applyNumberFormat="1" applyFont="1" applyFill="1" applyBorder="1" applyAlignment="1"/>
    <xf numFmtId="49" fontId="5" fillId="0" borderId="0" xfId="5" applyNumberFormat="1" applyFont="1" applyFill="1" applyBorder="1"/>
    <xf numFmtId="49" fontId="7" fillId="0" borderId="0" xfId="5" applyNumberFormat="1" applyFont="1" applyFill="1" applyBorder="1"/>
    <xf numFmtId="164" fontId="7" fillId="0" borderId="0" xfId="1" applyNumberFormat="1" applyFont="1" applyFill="1" applyBorder="1" applyAlignment="1">
      <alignment horizontal="right"/>
    </xf>
    <xf numFmtId="49" fontId="5" fillId="0" borderId="0" xfId="0" applyNumberFormat="1" applyFont="1" applyFill="1"/>
    <xf numFmtId="49" fontId="9" fillId="0" borderId="0" xfId="1" applyNumberFormat="1" applyFont="1" applyFill="1"/>
    <xf numFmtId="164" fontId="10" fillId="0" borderId="0" xfId="1" applyNumberFormat="1" applyFont="1" applyFill="1" applyBorder="1" applyAlignment="1"/>
    <xf numFmtId="166" fontId="5" fillId="0" borderId="0" xfId="6" applyNumberFormat="1" applyFont="1" applyFill="1" applyBorder="1" applyAlignment="1">
      <alignment horizontal="right"/>
    </xf>
    <xf numFmtId="10" fontId="5" fillId="0" borderId="0" xfId="6" applyNumberFormat="1" applyFont="1" applyBorder="1" applyAlignment="1">
      <alignment horizontal="right"/>
    </xf>
    <xf numFmtId="164" fontId="4" fillId="0" borderId="0" xfId="1" applyNumberFormat="1" applyFont="1" applyFill="1" applyAlignment="1" applyProtection="1">
      <alignment horizontal="center"/>
      <protection locked="0"/>
    </xf>
    <xf numFmtId="10" fontId="5" fillId="0" borderId="0" xfId="6" applyNumberFormat="1" applyFont="1" applyFill="1" applyAlignment="1">
      <alignment horizontal="left"/>
    </xf>
    <xf numFmtId="43" fontId="4" fillId="0" borderId="0" xfId="1" applyFont="1" applyFill="1" applyBorder="1" applyAlignment="1">
      <alignment horizontal="right"/>
    </xf>
    <xf numFmtId="164" fontId="4" fillId="0" borderId="0" xfId="1" applyNumberFormat="1" applyFont="1" applyFill="1" applyBorder="1" applyAlignment="1">
      <alignment horizontal="right"/>
    </xf>
    <xf numFmtId="164" fontId="5" fillId="0" borderId="4" xfId="1" applyNumberFormat="1" applyFont="1" applyFill="1" applyBorder="1" applyAlignment="1"/>
    <xf numFmtId="164" fontId="4" fillId="0" borderId="0" xfId="1" applyNumberFormat="1" applyFont="1" applyFill="1" applyBorder="1" applyAlignment="1" applyProtection="1">
      <protection locked="0"/>
    </xf>
    <xf numFmtId="164" fontId="5" fillId="0" borderId="4" xfId="1" applyNumberFormat="1" applyFont="1" applyFill="1" applyBorder="1" applyAlignment="1" applyProtection="1">
      <alignment horizontal="right"/>
      <protection locked="0"/>
    </xf>
    <xf numFmtId="164" fontId="5" fillId="0" borderId="14" xfId="1" applyNumberFormat="1" applyFont="1" applyFill="1" applyBorder="1" applyAlignment="1" applyProtection="1">
      <alignment horizontal="right"/>
      <protection locked="0"/>
    </xf>
    <xf numFmtId="164" fontId="5" fillId="0" borderId="15" xfId="1" applyNumberFormat="1" applyFont="1" applyFill="1" applyBorder="1" applyAlignment="1" applyProtection="1">
      <alignment horizontal="right"/>
      <protection locked="0"/>
    </xf>
    <xf numFmtId="164" fontId="5" fillId="0" borderId="0" xfId="1" applyNumberFormat="1" applyFont="1" applyFill="1" applyBorder="1" applyAlignment="1" applyProtection="1">
      <alignment vertical="center"/>
      <protection locked="0"/>
    </xf>
    <xf numFmtId="164" fontId="5" fillId="0" borderId="17" xfId="1" applyNumberFormat="1" applyFont="1" applyFill="1" applyBorder="1" applyAlignment="1" applyProtection="1">
      <protection locked="0"/>
    </xf>
    <xf numFmtId="164" fontId="5" fillId="0" borderId="10" xfId="1" applyNumberFormat="1" applyFont="1" applyFill="1" applyBorder="1" applyAlignment="1" applyProtection="1">
      <protection locked="0"/>
    </xf>
    <xf numFmtId="164" fontId="5" fillId="0" borderId="14" xfId="1" applyNumberFormat="1" applyFont="1" applyFill="1" applyBorder="1" applyAlignment="1" applyProtection="1">
      <protection locked="0"/>
    </xf>
    <xf numFmtId="164" fontId="5" fillId="0" borderId="15" xfId="1" applyNumberFormat="1" applyFont="1" applyFill="1" applyBorder="1" applyAlignment="1" applyProtection="1">
      <protection locked="0"/>
    </xf>
    <xf numFmtId="164" fontId="4" fillId="0" borderId="8" xfId="1" applyNumberFormat="1" applyFont="1" applyFill="1" applyBorder="1" applyAlignment="1" applyProtection="1">
      <protection locked="0"/>
    </xf>
    <xf numFmtId="164" fontId="4" fillId="0" borderId="8" xfId="1" applyNumberFormat="1" applyFont="1" applyFill="1" applyBorder="1" applyAlignment="1" applyProtection="1">
      <alignment horizontal="right"/>
      <protection locked="0"/>
    </xf>
    <xf numFmtId="164" fontId="5" fillId="0" borderId="0" xfId="1" applyNumberFormat="1" applyFont="1" applyFill="1" applyAlignment="1">
      <alignment horizontal="center"/>
    </xf>
    <xf numFmtId="164" fontId="4" fillId="0" borderId="0" xfId="1" applyNumberFormat="1" applyFont="1" applyFill="1" applyBorder="1" applyAlignment="1" applyProtection="1">
      <alignment horizontal="center"/>
      <protection locked="0"/>
    </xf>
    <xf numFmtId="164" fontId="4" fillId="0" borderId="0" xfId="1" applyNumberFormat="1" applyFont="1" applyFill="1" applyAlignment="1">
      <alignment horizontal="center"/>
    </xf>
    <xf numFmtId="164" fontId="5" fillId="0" borderId="17" xfId="2" applyNumberFormat="1" applyFont="1" applyFill="1" applyBorder="1" applyAlignment="1">
      <alignment horizontal="right"/>
    </xf>
    <xf numFmtId="43" fontId="5" fillId="0" borderId="16" xfId="1" applyNumberFormat="1" applyFont="1" applyFill="1" applyBorder="1" applyAlignment="1">
      <alignment horizontal="right"/>
    </xf>
    <xf numFmtId="164" fontId="4" fillId="0" borderId="0" xfId="2" applyNumberFormat="1" applyFont="1" applyFill="1" applyBorder="1" applyAlignment="1" applyProtection="1">
      <alignment horizontal="center"/>
      <protection locked="0"/>
    </xf>
    <xf numFmtId="164" fontId="4" fillId="0" borderId="4" xfId="1" applyNumberFormat="1" applyFont="1" applyFill="1" applyBorder="1" applyAlignment="1" applyProtection="1">
      <alignment horizontal="center"/>
      <protection locked="0"/>
    </xf>
    <xf numFmtId="49" fontId="5" fillId="0" borderId="0" xfId="1" applyNumberFormat="1" applyFont="1" applyFill="1" applyAlignment="1">
      <alignment horizontal="left" vertical="top" wrapText="1"/>
    </xf>
    <xf numFmtId="164" fontId="5" fillId="0" borderId="0" xfId="6" applyNumberFormat="1" applyFont="1" applyBorder="1" applyAlignment="1">
      <alignment horizontal="right"/>
    </xf>
    <xf numFmtId="164" fontId="6" fillId="0" borderId="0" xfId="1" applyNumberFormat="1" applyFont="1" applyFill="1" applyAlignment="1" applyProtection="1">
      <alignment horizontal="center"/>
      <protection locked="0"/>
    </xf>
    <xf numFmtId="49" fontId="4" fillId="0" borderId="0" xfId="2" applyNumberFormat="1" applyFont="1" applyFill="1" applyAlignment="1">
      <alignment horizontal="center" vertical="top" wrapText="1"/>
    </xf>
    <xf numFmtId="164" fontId="4" fillId="0" borderId="0" xfId="2" applyNumberFormat="1" applyFont="1" applyFill="1" applyAlignment="1">
      <alignment horizontal="center"/>
    </xf>
    <xf numFmtId="49" fontId="4" fillId="0" borderId="0" xfId="5" applyNumberFormat="1" applyFont="1" applyFill="1" applyAlignment="1">
      <alignment horizontal="center" vertical="top" wrapText="1"/>
    </xf>
  </cellXfs>
  <cellStyles count="7">
    <cellStyle name="Comma" xfId="1" builtinId="3"/>
    <cellStyle name="Comma 2" xfId="2"/>
    <cellStyle name="Comma 2 2" xfId="3"/>
    <cellStyle name="Normal" xfId="0" builtinId="0"/>
    <cellStyle name="Normal_Sheet1" xfId="4"/>
    <cellStyle name="Normal_Sheet3"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66</xdr:row>
      <xdr:rowOff>66675</xdr:rowOff>
    </xdr:from>
    <xdr:to>
      <xdr:col>4</xdr:col>
      <xdr:colOff>0</xdr:colOff>
      <xdr:row>67</xdr:row>
      <xdr:rowOff>0</xdr:rowOff>
    </xdr:to>
    <xdr:sp macro="" textlink="">
      <xdr:nvSpPr>
        <xdr:cNvPr id="2440" name="AutoShape 1"/>
        <xdr:cNvSpPr>
          <a:spLocks/>
        </xdr:cNvSpPr>
      </xdr:nvSpPr>
      <xdr:spPr bwMode="auto">
        <a:xfrm>
          <a:off x="5295900" y="10944225"/>
          <a:ext cx="0" cy="95250"/>
        </a:xfrm>
        <a:prstGeom prst="rightBrace">
          <a:avLst>
            <a:gd name="adj1" fmla="val -2147483648"/>
            <a:gd name="adj2" fmla="val 50000"/>
          </a:avLst>
        </a:prstGeom>
        <a:noFill/>
        <a:ln w="9525">
          <a:noFill/>
          <a:round/>
          <a:headEnd/>
          <a:tailEnd/>
        </a:ln>
        <a:effectLst>
          <a:outerShdw dist="35921" dir="2700000" algn="ctr" rotWithShape="0">
            <a:srgbClr val="000000"/>
          </a:outerShdw>
        </a:effectLst>
      </xdr:spPr>
      <xdr:txBody>
        <a:bodyPr/>
        <a:lstStyle/>
        <a:p>
          <a:endParaRPr lang="en-MY"/>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7</xdr:row>
      <xdr:rowOff>85725</xdr:rowOff>
    </xdr:from>
    <xdr:to>
      <xdr:col>3</xdr:col>
      <xdr:colOff>676275</xdr:colOff>
      <xdr:row>7</xdr:row>
      <xdr:rowOff>85725</xdr:rowOff>
    </xdr:to>
    <xdr:cxnSp macro="">
      <xdr:nvCxnSpPr>
        <xdr:cNvPr id="3886" name="Straight Arrow Connector 2"/>
        <xdr:cNvCxnSpPr>
          <a:cxnSpLocks noChangeShapeType="1"/>
        </xdr:cNvCxnSpPr>
      </xdr:nvCxnSpPr>
      <xdr:spPr bwMode="auto">
        <a:xfrm rot="10800000">
          <a:off x="3276600" y="1285875"/>
          <a:ext cx="148590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133350</xdr:colOff>
      <xdr:row>7</xdr:row>
      <xdr:rowOff>85725</xdr:rowOff>
    </xdr:from>
    <xdr:to>
      <xdr:col>7</xdr:col>
      <xdr:colOff>19050</xdr:colOff>
      <xdr:row>7</xdr:row>
      <xdr:rowOff>85726</xdr:rowOff>
    </xdr:to>
    <xdr:cxnSp macro="">
      <xdr:nvCxnSpPr>
        <xdr:cNvPr id="3887" name="Straight Arrow Connector 4"/>
        <xdr:cNvCxnSpPr>
          <a:cxnSpLocks noChangeShapeType="1"/>
        </xdr:cNvCxnSpPr>
      </xdr:nvCxnSpPr>
      <xdr:spPr bwMode="auto">
        <a:xfrm flipV="1">
          <a:off x="5838825" y="1285875"/>
          <a:ext cx="1485900" cy="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finance\Sharon\KPMG\M\Merbok%20Group\Conso\MHB_2007_conso_28-3-08_cli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E Lanka US"/>
      <sheetName val="CASHFLOW"/>
      <sheetName val="COC"/>
      <sheetName val="PPE"/>
      <sheetName val="Inter-trans"/>
      <sheetName val="Interco"/>
      <sheetName val="9th Sch"/>
      <sheetName val="NOTES"/>
      <sheetName val="PPE (amended)-new"/>
      <sheetName val="Consol AJE"/>
      <sheetName val="cf"/>
      <sheetName val="BS"/>
      <sheetName val="PL"/>
      <sheetName val="EFR-LANKA"/>
      <sheetName val="EFR-MHBVI"/>
      <sheetName val="EFR-MHG"/>
      <sheetName val="EFR-america"/>
      <sheetName val="EFR-JPY"/>
      <sheetName val="CF working"/>
      <sheetName val="interest rate"/>
      <sheetName val="BVI&amp;JPN"/>
      <sheetName val="Lanka"/>
      <sheetName val="MASB24"/>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I55"/>
  <sheetViews>
    <sheetView zoomScaleNormal="100" zoomScaleSheetLayoutView="100" workbookViewId="0">
      <pane xSplit="1" ySplit="14" topLeftCell="B15" activePane="bottomRight" state="frozen"/>
      <selection activeCell="E32" sqref="E32"/>
      <selection pane="topRight" activeCell="E32" sqref="E32"/>
      <selection pane="bottomLeft" activeCell="E32" sqref="E32"/>
      <selection pane="bottomRight" activeCell="B16" sqref="B16"/>
    </sheetView>
  </sheetViews>
  <sheetFormatPr defaultRowHeight="13.5" x14ac:dyDescent="0.2"/>
  <cols>
    <col min="1" max="1" width="43" style="36" customWidth="1"/>
    <col min="2" max="2" width="16.140625" style="2" customWidth="1"/>
    <col min="3" max="3" width="15.85546875" style="2" customWidth="1"/>
    <col min="4" max="4" width="15.7109375" style="2" customWidth="1"/>
    <col min="5" max="5" width="16.5703125" style="2" customWidth="1"/>
    <col min="6" max="6" width="9.140625" style="32"/>
    <col min="7" max="7" width="16.85546875" style="32" customWidth="1"/>
    <col min="8" max="8" width="9.140625" style="32"/>
    <col min="9" max="9" width="12" style="32" customWidth="1"/>
    <col min="10" max="16384" width="9.140625" style="32"/>
  </cols>
  <sheetData>
    <row r="1" spans="1:8" x14ac:dyDescent="0.2">
      <c r="A1" s="31" t="s">
        <v>0</v>
      </c>
    </row>
    <row r="2" spans="1:8" x14ac:dyDescent="0.2">
      <c r="A2" s="31" t="s">
        <v>1</v>
      </c>
    </row>
    <row r="3" spans="1:8" x14ac:dyDescent="0.2">
      <c r="A3" s="31"/>
    </row>
    <row r="4" spans="1:8" x14ac:dyDescent="0.2">
      <c r="A4" s="33" t="s">
        <v>48</v>
      </c>
    </row>
    <row r="5" spans="1:8" x14ac:dyDescent="0.2">
      <c r="A5" s="33" t="s">
        <v>141</v>
      </c>
    </row>
    <row r="6" spans="1:8" x14ac:dyDescent="0.2">
      <c r="A6" s="33" t="s">
        <v>2</v>
      </c>
    </row>
    <row r="7" spans="1:8" x14ac:dyDescent="0.2">
      <c r="A7" s="33"/>
    </row>
    <row r="8" spans="1:8" x14ac:dyDescent="0.2">
      <c r="A8" s="33"/>
      <c r="B8" s="123" t="s">
        <v>3</v>
      </c>
      <c r="C8" s="123"/>
      <c r="D8" s="123" t="s">
        <v>4</v>
      </c>
      <c r="E8" s="123"/>
    </row>
    <row r="9" spans="1:8" x14ac:dyDescent="0.2">
      <c r="A9" s="33"/>
      <c r="B9" s="34" t="s">
        <v>29</v>
      </c>
      <c r="C9" s="34" t="s">
        <v>29</v>
      </c>
      <c r="D9" s="34" t="s">
        <v>29</v>
      </c>
      <c r="E9" s="34" t="s">
        <v>29</v>
      </c>
    </row>
    <row r="10" spans="1:8" x14ac:dyDescent="0.2">
      <c r="A10" s="33"/>
      <c r="B10" s="98" t="s">
        <v>5</v>
      </c>
      <c r="C10" s="98" t="s">
        <v>6</v>
      </c>
      <c r="D10" s="98" t="s">
        <v>5</v>
      </c>
      <c r="E10" s="98" t="s">
        <v>6</v>
      </c>
    </row>
    <row r="11" spans="1:8" x14ac:dyDescent="0.2">
      <c r="A11" s="35"/>
      <c r="B11" s="98" t="s">
        <v>7</v>
      </c>
      <c r="C11" s="98" t="s">
        <v>8</v>
      </c>
      <c r="D11" s="98" t="s">
        <v>9</v>
      </c>
      <c r="E11" s="98" t="s">
        <v>8</v>
      </c>
    </row>
    <row r="12" spans="1:8" x14ac:dyDescent="0.2">
      <c r="A12" s="33"/>
      <c r="B12" s="98" t="s">
        <v>85</v>
      </c>
      <c r="C12" s="98" t="s">
        <v>7</v>
      </c>
      <c r="D12" s="98" t="s">
        <v>138</v>
      </c>
      <c r="E12" s="98" t="s">
        <v>10</v>
      </c>
    </row>
    <row r="13" spans="1:8" x14ac:dyDescent="0.2">
      <c r="B13" s="115" t="s">
        <v>134</v>
      </c>
      <c r="C13" s="119" t="s">
        <v>135</v>
      </c>
      <c r="D13" s="115" t="s">
        <v>134</v>
      </c>
      <c r="E13" s="119" t="s">
        <v>135</v>
      </c>
    </row>
    <row r="14" spans="1:8" x14ac:dyDescent="0.2">
      <c r="B14" s="120" t="s">
        <v>11</v>
      </c>
      <c r="C14" s="120" t="s">
        <v>11</v>
      </c>
      <c r="D14" s="120" t="s">
        <v>11</v>
      </c>
      <c r="E14" s="120" t="s">
        <v>11</v>
      </c>
    </row>
    <row r="15" spans="1:8" x14ac:dyDescent="0.2">
      <c r="B15" s="5"/>
      <c r="C15" s="5"/>
      <c r="D15" s="5"/>
      <c r="E15" s="5" t="s">
        <v>12</v>
      </c>
    </row>
    <row r="16" spans="1:8" ht="19.5" customHeight="1" thickBot="1" x14ac:dyDescent="0.25">
      <c r="A16" s="36" t="s">
        <v>13</v>
      </c>
      <c r="B16" s="37">
        <v>179884.22367627814</v>
      </c>
      <c r="C16" s="37">
        <v>250612</v>
      </c>
      <c r="D16" s="37">
        <v>642596.22367627814</v>
      </c>
      <c r="E16" s="37">
        <v>759987</v>
      </c>
      <c r="G16" s="38"/>
      <c r="H16" s="38"/>
    </row>
    <row r="17" spans="1:9" ht="14.25" thickTop="1" x14ac:dyDescent="0.2">
      <c r="B17" s="96"/>
      <c r="C17" s="96"/>
      <c r="D17" s="96"/>
      <c r="E17" s="96"/>
      <c r="G17" s="38"/>
    </row>
    <row r="18" spans="1:9" x14ac:dyDescent="0.2">
      <c r="A18" s="36" t="s">
        <v>14</v>
      </c>
      <c r="B18" s="9">
        <v>11012</v>
      </c>
      <c r="C18" s="9">
        <v>10929</v>
      </c>
      <c r="D18" s="9">
        <v>46406</v>
      </c>
      <c r="E18" s="9">
        <v>26840</v>
      </c>
      <c r="G18" s="38"/>
    </row>
    <row r="19" spans="1:9" x14ac:dyDescent="0.2">
      <c r="B19" s="9"/>
      <c r="C19" s="9"/>
      <c r="D19" s="96"/>
      <c r="E19" s="96"/>
      <c r="G19" s="38"/>
    </row>
    <row r="20" spans="1:9" x14ac:dyDescent="0.2">
      <c r="A20" s="36" t="s">
        <v>15</v>
      </c>
      <c r="B20" s="9">
        <v>17</v>
      </c>
      <c r="C20" s="9">
        <v>116</v>
      </c>
      <c r="D20" s="9">
        <v>72</v>
      </c>
      <c r="E20" s="2">
        <v>172</v>
      </c>
      <c r="G20" s="38"/>
    </row>
    <row r="21" spans="1:9" x14ac:dyDescent="0.2">
      <c r="A21" s="36" t="s">
        <v>16</v>
      </c>
      <c r="B21" s="9">
        <v>-2206</v>
      </c>
      <c r="C21" s="9">
        <v>-3041</v>
      </c>
      <c r="D21" s="9">
        <v>-7333</v>
      </c>
      <c r="E21" s="9">
        <v>-7083</v>
      </c>
      <c r="G21" s="38"/>
    </row>
    <row r="22" spans="1:9" x14ac:dyDescent="0.2">
      <c r="A22" s="36" t="s">
        <v>17</v>
      </c>
      <c r="B22" s="9">
        <v>-7330</v>
      </c>
      <c r="C22" s="9">
        <v>-6040</v>
      </c>
      <c r="D22" s="9">
        <v>-19607</v>
      </c>
      <c r="E22" s="9">
        <v>-16259</v>
      </c>
      <c r="G22" s="38"/>
    </row>
    <row r="23" spans="1:9" x14ac:dyDescent="0.2">
      <c r="B23" s="39"/>
      <c r="C23" s="39"/>
      <c r="D23" s="39"/>
      <c r="E23" s="39"/>
      <c r="G23" s="38"/>
    </row>
    <row r="24" spans="1:9" x14ac:dyDescent="0.2">
      <c r="A24" s="40" t="s">
        <v>60</v>
      </c>
      <c r="B24" s="2">
        <v>1493</v>
      </c>
      <c r="C24" s="2">
        <v>1964</v>
      </c>
      <c r="D24" s="2">
        <v>19538</v>
      </c>
      <c r="E24" s="2">
        <v>3670</v>
      </c>
      <c r="F24" s="99"/>
      <c r="G24" s="38"/>
      <c r="H24" s="38"/>
    </row>
    <row r="25" spans="1:9" x14ac:dyDescent="0.2">
      <c r="A25" s="40"/>
      <c r="F25" s="99"/>
      <c r="G25" s="38"/>
      <c r="H25" s="38"/>
    </row>
    <row r="26" spans="1:9" x14ac:dyDescent="0.2">
      <c r="A26" s="36" t="s">
        <v>47</v>
      </c>
      <c r="B26" s="9">
        <v>-151</v>
      </c>
      <c r="C26" s="9">
        <v>-200</v>
      </c>
      <c r="D26" s="9">
        <v>-351</v>
      </c>
      <c r="E26" s="9">
        <v>-350</v>
      </c>
      <c r="G26" s="38"/>
    </row>
    <row r="27" spans="1:9" x14ac:dyDescent="0.2">
      <c r="B27" s="9"/>
      <c r="C27" s="39"/>
      <c r="D27" s="39"/>
      <c r="E27" s="39"/>
      <c r="G27" s="38"/>
    </row>
    <row r="28" spans="1:9" s="42" customFormat="1" x14ac:dyDescent="0.2">
      <c r="A28" s="41" t="s">
        <v>82</v>
      </c>
      <c r="B28" s="117">
        <v>1342</v>
      </c>
      <c r="C28" s="117">
        <v>1764</v>
      </c>
      <c r="D28" s="117">
        <v>19187</v>
      </c>
      <c r="E28" s="117">
        <v>3320</v>
      </c>
      <c r="F28" s="43"/>
      <c r="G28" s="38"/>
      <c r="I28" s="32"/>
    </row>
    <row r="29" spans="1:9" s="42" customFormat="1" x14ac:dyDescent="0.2">
      <c r="A29" s="41"/>
      <c r="B29" s="97"/>
      <c r="C29" s="97"/>
      <c r="D29" s="122"/>
      <c r="E29" s="97"/>
      <c r="G29" s="32"/>
      <c r="H29" s="43"/>
      <c r="I29" s="32"/>
    </row>
    <row r="30" spans="1:9" s="42" customFormat="1" x14ac:dyDescent="0.2">
      <c r="A30" s="41" t="s">
        <v>50</v>
      </c>
      <c r="B30" s="44"/>
      <c r="C30" s="44"/>
      <c r="D30" s="44"/>
      <c r="E30" s="44"/>
      <c r="G30" s="32"/>
      <c r="I30" s="32"/>
    </row>
    <row r="31" spans="1:9" s="42" customFormat="1" ht="30.75" customHeight="1" x14ac:dyDescent="0.2">
      <c r="A31" s="121" t="s">
        <v>147</v>
      </c>
      <c r="B31" s="9">
        <v>1327</v>
      </c>
      <c r="C31" s="45">
        <v>313</v>
      </c>
      <c r="D31" s="45">
        <v>3355</v>
      </c>
      <c r="E31" s="45">
        <v>-303</v>
      </c>
      <c r="G31" s="32"/>
      <c r="I31" s="32"/>
    </row>
    <row r="32" spans="1:9" s="42" customFormat="1" x14ac:dyDescent="0.2">
      <c r="A32" s="46" t="s">
        <v>64</v>
      </c>
      <c r="B32" s="9">
        <v>-15512</v>
      </c>
      <c r="C32" s="45">
        <v>746</v>
      </c>
      <c r="D32" s="45">
        <v>-13207</v>
      </c>
      <c r="E32" s="45">
        <v>5609</v>
      </c>
      <c r="G32" s="32"/>
      <c r="I32" s="32"/>
    </row>
    <row r="33" spans="1:9" s="42" customFormat="1" x14ac:dyDescent="0.2">
      <c r="A33" s="46"/>
      <c r="B33" s="9"/>
      <c r="C33" s="45"/>
      <c r="D33" s="45"/>
      <c r="E33" s="45"/>
      <c r="G33" s="32"/>
      <c r="I33" s="32"/>
    </row>
    <row r="34" spans="1:9" s="42" customFormat="1" x14ac:dyDescent="0.2">
      <c r="A34" s="46"/>
      <c r="B34" s="117">
        <v>-14185</v>
      </c>
      <c r="C34" s="117">
        <v>1059</v>
      </c>
      <c r="D34" s="117">
        <v>-9852</v>
      </c>
      <c r="E34" s="117">
        <v>5306</v>
      </c>
      <c r="G34" s="32"/>
      <c r="I34" s="32"/>
    </row>
    <row r="35" spans="1:9" s="42" customFormat="1" x14ac:dyDescent="0.2">
      <c r="A35" s="41"/>
      <c r="B35" s="45"/>
      <c r="C35" s="45"/>
      <c r="D35" s="45"/>
      <c r="E35" s="45"/>
      <c r="G35" s="32"/>
      <c r="I35" s="32"/>
    </row>
    <row r="36" spans="1:9" s="42" customFormat="1" ht="14.25" thickBot="1" x14ac:dyDescent="0.25">
      <c r="A36" s="41" t="s">
        <v>51</v>
      </c>
      <c r="B36" s="47">
        <v>-12843</v>
      </c>
      <c r="C36" s="47">
        <v>2823</v>
      </c>
      <c r="D36" s="47">
        <v>9335</v>
      </c>
      <c r="E36" s="47">
        <v>8626</v>
      </c>
      <c r="F36" s="43"/>
      <c r="G36" s="32"/>
      <c r="I36" s="32"/>
    </row>
    <row r="37" spans="1:9" ht="14.25" thickTop="1" x14ac:dyDescent="0.2">
      <c r="A37" s="40"/>
      <c r="B37" s="9"/>
      <c r="C37" s="9"/>
      <c r="D37" s="9"/>
      <c r="E37" s="9"/>
    </row>
    <row r="38" spans="1:9" x14ac:dyDescent="0.2">
      <c r="A38" s="40" t="s">
        <v>143</v>
      </c>
      <c r="B38" s="9"/>
      <c r="C38" s="9"/>
      <c r="D38" s="9"/>
      <c r="E38" s="9"/>
    </row>
    <row r="39" spans="1:9" x14ac:dyDescent="0.2">
      <c r="A39" s="48" t="s">
        <v>62</v>
      </c>
      <c r="B39" s="9">
        <v>1342</v>
      </c>
      <c r="C39" s="9">
        <v>1770</v>
      </c>
      <c r="D39" s="9">
        <v>19188</v>
      </c>
      <c r="E39" s="9">
        <v>3058</v>
      </c>
    </row>
    <row r="40" spans="1:9" x14ac:dyDescent="0.2">
      <c r="A40" s="36" t="s">
        <v>63</v>
      </c>
      <c r="B40" s="9">
        <v>0</v>
      </c>
      <c r="C40" s="9">
        <v>-6</v>
      </c>
      <c r="D40" s="2">
        <v>-1</v>
      </c>
      <c r="E40" s="2">
        <v>262</v>
      </c>
    </row>
    <row r="41" spans="1:9" x14ac:dyDescent="0.2">
      <c r="B41" s="9"/>
      <c r="C41" s="9"/>
    </row>
    <row r="42" spans="1:9" ht="14.25" thickBot="1" x14ac:dyDescent="0.25">
      <c r="A42" s="40" t="s">
        <v>142</v>
      </c>
      <c r="B42" s="49">
        <v>1342</v>
      </c>
      <c r="C42" s="49">
        <v>1764</v>
      </c>
      <c r="D42" s="49">
        <v>19187</v>
      </c>
      <c r="E42" s="49">
        <v>3320</v>
      </c>
    </row>
    <row r="43" spans="1:9" ht="14.25" thickTop="1" x14ac:dyDescent="0.2">
      <c r="A43" s="40"/>
      <c r="B43" s="9"/>
      <c r="C43" s="9"/>
      <c r="D43" s="9"/>
      <c r="E43" s="9"/>
    </row>
    <row r="44" spans="1:9" x14ac:dyDescent="0.2">
      <c r="A44" s="40" t="s">
        <v>54</v>
      </c>
      <c r="B44" s="9"/>
      <c r="C44" s="9"/>
      <c r="D44" s="9"/>
      <c r="E44" s="9"/>
    </row>
    <row r="45" spans="1:9" x14ac:dyDescent="0.2">
      <c r="A45" s="48" t="s">
        <v>62</v>
      </c>
      <c r="B45" s="9">
        <v>-12843</v>
      </c>
      <c r="C45" s="9">
        <v>2829</v>
      </c>
      <c r="D45" s="9">
        <v>9336</v>
      </c>
      <c r="E45" s="9">
        <v>8364</v>
      </c>
    </row>
    <row r="46" spans="1:9" x14ac:dyDescent="0.2">
      <c r="A46" s="36" t="s">
        <v>63</v>
      </c>
      <c r="B46" s="9">
        <v>0</v>
      </c>
      <c r="C46" s="2">
        <v>-6</v>
      </c>
      <c r="D46" s="2">
        <v>-1</v>
      </c>
      <c r="E46" s="2">
        <v>262</v>
      </c>
    </row>
    <row r="47" spans="1:9" x14ac:dyDescent="0.2">
      <c r="B47" s="9"/>
    </row>
    <row r="48" spans="1:9" s="50" customFormat="1" ht="14.25" thickBot="1" x14ac:dyDescent="0.25">
      <c r="A48" s="40" t="s">
        <v>51</v>
      </c>
      <c r="B48" s="49">
        <v>-12843</v>
      </c>
      <c r="C48" s="49">
        <v>2823</v>
      </c>
      <c r="D48" s="49">
        <v>9335</v>
      </c>
      <c r="E48" s="49">
        <v>8626</v>
      </c>
      <c r="G48" s="32"/>
    </row>
    <row r="49" spans="1:7" s="50" customFormat="1" ht="14.25" thickTop="1" x14ac:dyDescent="0.2">
      <c r="A49" s="40"/>
      <c r="B49" s="9"/>
      <c r="C49" s="9"/>
      <c r="D49" s="9"/>
      <c r="E49" s="9"/>
      <c r="G49" s="32"/>
    </row>
    <row r="50" spans="1:7" s="50" customFormat="1" x14ac:dyDescent="0.2">
      <c r="A50" s="40"/>
      <c r="B50" s="9"/>
      <c r="C50" s="9"/>
      <c r="D50" s="9"/>
      <c r="E50" s="9"/>
      <c r="G50" s="32"/>
    </row>
    <row r="51" spans="1:7" s="50" customFormat="1" ht="15" customHeight="1" thickBot="1" x14ac:dyDescent="0.25">
      <c r="A51" s="36" t="s">
        <v>18</v>
      </c>
      <c r="B51" s="118">
        <v>1.7940107259382858</v>
      </c>
      <c r="C51" s="118">
        <v>2.3626334542516672</v>
      </c>
      <c r="D51" s="118">
        <v>25.650877652238322</v>
      </c>
      <c r="E51" s="118">
        <v>4.0818831090969487</v>
      </c>
      <c r="G51" s="32"/>
    </row>
    <row r="52" spans="1:7" s="50" customFormat="1" x14ac:dyDescent="0.2">
      <c r="A52" s="36"/>
      <c r="B52" s="51"/>
      <c r="C52" s="51"/>
      <c r="D52" s="51"/>
      <c r="E52" s="51"/>
      <c r="G52" s="32"/>
    </row>
    <row r="53" spans="1:7" ht="14.25" customHeight="1" x14ac:dyDescent="0.2">
      <c r="A53" s="124" t="s">
        <v>79</v>
      </c>
      <c r="B53" s="124"/>
      <c r="C53" s="124"/>
      <c r="D53" s="124"/>
      <c r="E53" s="124"/>
    </row>
    <row r="54" spans="1:7" x14ac:dyDescent="0.2">
      <c r="A54" s="124"/>
      <c r="B54" s="124"/>
      <c r="C54" s="124"/>
      <c r="D54" s="124"/>
      <c r="E54" s="124"/>
    </row>
    <row r="55" spans="1:7" x14ac:dyDescent="0.2">
      <c r="D55" s="52"/>
      <c r="E55" s="52"/>
    </row>
  </sheetData>
  <sheetProtection password="CC7D" sheet="1" objects="1" scenarios="1" selectLockedCells="1" selectUnlockedCells="1"/>
  <mergeCells count="3">
    <mergeCell ref="B8:C8"/>
    <mergeCell ref="D8:E8"/>
    <mergeCell ref="A53:E54"/>
  </mergeCells>
  <phoneticPr fontId="0" type="noConversion"/>
  <pageMargins left="0.59055118110236227" right="0.35433070866141736" top="0.74803149606299213" bottom="0.51181102362204722" header="0.31496062992125984" footer="0.31496062992125984"/>
  <pageSetup paperSize="9" scale="88"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H72"/>
  <sheetViews>
    <sheetView zoomScaleNormal="100" zoomScaleSheetLayoutView="100" workbookViewId="0">
      <pane xSplit="1" ySplit="9" topLeftCell="B10" activePane="bottomRight" state="frozen"/>
      <selection activeCell="D47" sqref="D47"/>
      <selection pane="topRight" activeCell="D47" sqref="D47"/>
      <selection pane="bottomLeft" activeCell="D47" sqref="D47"/>
      <selection pane="bottomRight" activeCell="B32" sqref="B32"/>
    </sheetView>
  </sheetViews>
  <sheetFormatPr defaultRowHeight="13.5" x14ac:dyDescent="0.2"/>
  <cols>
    <col min="1" max="1" width="42.85546875" style="30" customWidth="1"/>
    <col min="2" max="2" width="18.7109375" style="2" customWidth="1"/>
    <col min="3" max="3" width="1.140625" style="2" customWidth="1"/>
    <col min="4" max="4" width="18.7109375" style="2" customWidth="1"/>
    <col min="5" max="16384" width="9.140625" style="3"/>
  </cols>
  <sheetData>
    <row r="1" spans="1:6" x14ac:dyDescent="0.2">
      <c r="A1" s="1" t="s">
        <v>0</v>
      </c>
    </row>
    <row r="2" spans="1:6" x14ac:dyDescent="0.2">
      <c r="A2" s="1" t="s">
        <v>1</v>
      </c>
    </row>
    <row r="3" spans="1:6" x14ac:dyDescent="0.2">
      <c r="A3" s="1"/>
    </row>
    <row r="4" spans="1:6" x14ac:dyDescent="0.2">
      <c r="A4" s="1" t="s">
        <v>49</v>
      </c>
    </row>
    <row r="5" spans="1:6" x14ac:dyDescent="0.2">
      <c r="A5" s="1" t="s">
        <v>139</v>
      </c>
      <c r="B5" s="114"/>
      <c r="C5" s="114"/>
      <c r="D5" s="114"/>
    </row>
    <row r="6" spans="1:6" x14ac:dyDescent="0.2">
      <c r="A6" s="1"/>
      <c r="B6" s="115" t="s">
        <v>29</v>
      </c>
      <c r="C6" s="115"/>
      <c r="D6" s="115" t="s">
        <v>30</v>
      </c>
    </row>
    <row r="7" spans="1:6" x14ac:dyDescent="0.2">
      <c r="A7" s="1"/>
      <c r="B7" s="98" t="s">
        <v>31</v>
      </c>
      <c r="C7" s="98"/>
      <c r="D7" s="98" t="s">
        <v>31</v>
      </c>
    </row>
    <row r="8" spans="1:6" x14ac:dyDescent="0.2">
      <c r="A8" s="6"/>
      <c r="B8" s="115" t="s">
        <v>134</v>
      </c>
      <c r="C8" s="115"/>
      <c r="D8" s="115" t="s">
        <v>78</v>
      </c>
    </row>
    <row r="9" spans="1:6" x14ac:dyDescent="0.2">
      <c r="A9" s="7"/>
      <c r="B9" s="116" t="s">
        <v>11</v>
      </c>
      <c r="C9" s="116"/>
      <c r="D9" s="116" t="s">
        <v>11</v>
      </c>
    </row>
    <row r="10" spans="1:6" x14ac:dyDescent="0.2">
      <c r="A10" s="1" t="s">
        <v>105</v>
      </c>
      <c r="B10" s="9"/>
      <c r="C10" s="9"/>
      <c r="D10" s="9"/>
    </row>
    <row r="11" spans="1:6" x14ac:dyDescent="0.2">
      <c r="A11" s="1"/>
      <c r="B11" s="9"/>
      <c r="C11" s="9"/>
      <c r="D11" s="9"/>
    </row>
    <row r="12" spans="1:6" x14ac:dyDescent="0.2">
      <c r="A12" s="10" t="s">
        <v>32</v>
      </c>
      <c r="B12" s="16">
        <v>155326</v>
      </c>
      <c r="C12" s="16"/>
      <c r="D12" s="16">
        <v>151255</v>
      </c>
      <c r="F12" s="11"/>
    </row>
    <row r="13" spans="1:6" x14ac:dyDescent="0.2">
      <c r="A13" s="10" t="s">
        <v>88</v>
      </c>
      <c r="B13" s="16">
        <v>2670</v>
      </c>
      <c r="C13" s="16"/>
      <c r="D13" s="16">
        <v>2760</v>
      </c>
      <c r="F13" s="11"/>
    </row>
    <row r="14" spans="1:6" x14ac:dyDescent="0.2">
      <c r="A14" s="10" t="s">
        <v>33</v>
      </c>
      <c r="B14" s="16">
        <v>1394</v>
      </c>
      <c r="C14" s="16"/>
      <c r="D14" s="16">
        <v>13357</v>
      </c>
      <c r="F14" s="12"/>
    </row>
    <row r="15" spans="1:6" x14ac:dyDescent="0.2">
      <c r="A15" s="10" t="s">
        <v>67</v>
      </c>
      <c r="B15" s="16">
        <v>10148</v>
      </c>
      <c r="C15" s="16"/>
      <c r="D15" s="16">
        <v>10148</v>
      </c>
      <c r="F15" s="13"/>
    </row>
    <row r="16" spans="1:6" x14ac:dyDescent="0.2">
      <c r="A16" s="10" t="s">
        <v>34</v>
      </c>
      <c r="B16" s="16">
        <v>21</v>
      </c>
      <c r="C16" s="16"/>
      <c r="D16" s="16">
        <v>0</v>
      </c>
      <c r="F16" s="13"/>
    </row>
    <row r="17" spans="1:8" x14ac:dyDescent="0.2">
      <c r="A17" s="10"/>
      <c r="B17" s="104"/>
      <c r="C17" s="16"/>
      <c r="D17" s="104"/>
      <c r="F17" s="13"/>
    </row>
    <row r="18" spans="1:8" x14ac:dyDescent="0.2">
      <c r="A18" s="1" t="s">
        <v>106</v>
      </c>
      <c r="B18" s="16">
        <f>SUM(B12:B16)</f>
        <v>169559</v>
      </c>
      <c r="C18" s="16"/>
      <c r="D18" s="16">
        <f>SUM(D12:D16)</f>
        <v>177520</v>
      </c>
      <c r="F18" s="13"/>
    </row>
    <row r="19" spans="1:8" x14ac:dyDescent="0.2">
      <c r="A19" s="1"/>
      <c r="B19" s="105"/>
      <c r="C19" s="16"/>
      <c r="D19" s="105"/>
    </row>
    <row r="20" spans="1:8" x14ac:dyDescent="0.2">
      <c r="A20" s="14" t="s">
        <v>35</v>
      </c>
      <c r="B20" s="16">
        <v>95700</v>
      </c>
      <c r="C20" s="16"/>
      <c r="D20" s="16">
        <v>90054</v>
      </c>
      <c r="F20" s="11"/>
      <c r="H20" s="11"/>
    </row>
    <row r="21" spans="1:8" x14ac:dyDescent="0.2">
      <c r="A21" s="14" t="s">
        <v>68</v>
      </c>
      <c r="B21" s="16">
        <v>568</v>
      </c>
      <c r="C21" s="16"/>
      <c r="D21" s="16">
        <v>167</v>
      </c>
      <c r="F21" s="11"/>
      <c r="H21" s="11"/>
    </row>
    <row r="22" spans="1:8" x14ac:dyDescent="0.2">
      <c r="A22" s="14" t="s">
        <v>55</v>
      </c>
      <c r="B22" s="16">
        <v>124710</v>
      </c>
      <c r="C22" s="16"/>
      <c r="D22" s="16">
        <v>148230</v>
      </c>
      <c r="F22" s="11"/>
    </row>
    <row r="23" spans="1:8" x14ac:dyDescent="0.2">
      <c r="A23" s="15" t="s">
        <v>107</v>
      </c>
      <c r="B23" s="16">
        <f>9963+61569</f>
        <v>71532</v>
      </c>
      <c r="C23" s="16"/>
      <c r="D23" s="16">
        <v>36247</v>
      </c>
      <c r="F23" s="11"/>
    </row>
    <row r="24" spans="1:8" x14ac:dyDescent="0.2">
      <c r="A24" s="15"/>
      <c r="B24" s="104"/>
      <c r="C24" s="16"/>
      <c r="D24" s="104"/>
      <c r="F24" s="11"/>
    </row>
    <row r="25" spans="1:8" x14ac:dyDescent="0.2">
      <c r="A25" s="1" t="s">
        <v>108</v>
      </c>
      <c r="B25" s="106">
        <f>SUM(B20:B23)</f>
        <v>292510</v>
      </c>
      <c r="C25" s="16"/>
      <c r="D25" s="106">
        <f>SUM(D20:D23)</f>
        <v>274698</v>
      </c>
      <c r="F25" s="13"/>
    </row>
    <row r="26" spans="1:8" x14ac:dyDescent="0.2">
      <c r="A26" s="7"/>
      <c r="B26" s="16"/>
      <c r="C26" s="16"/>
      <c r="D26" s="16"/>
    </row>
    <row r="27" spans="1:8" ht="14.25" thickBot="1" x14ac:dyDescent="0.25">
      <c r="A27" s="17" t="s">
        <v>109</v>
      </c>
      <c r="B27" s="113">
        <f>B18+B25</f>
        <v>462069</v>
      </c>
      <c r="C27" s="4"/>
      <c r="D27" s="113">
        <f>D18+D25</f>
        <v>452218</v>
      </c>
      <c r="F27" s="13"/>
    </row>
    <row r="28" spans="1:8" ht="14.25" thickTop="1" x14ac:dyDescent="0.2">
      <c r="A28" s="1"/>
      <c r="B28" s="18"/>
      <c r="C28" s="18"/>
      <c r="D28" s="18"/>
    </row>
    <row r="29" spans="1:8" x14ac:dyDescent="0.2">
      <c r="A29" s="1" t="s">
        <v>110</v>
      </c>
      <c r="B29" s="18"/>
      <c r="C29" s="18"/>
      <c r="D29" s="18" t="s">
        <v>36</v>
      </c>
    </row>
    <row r="30" spans="1:8" x14ac:dyDescent="0.2">
      <c r="A30" s="1"/>
      <c r="B30" s="18"/>
      <c r="C30" s="18"/>
      <c r="D30" s="18"/>
    </row>
    <row r="31" spans="1:8" x14ac:dyDescent="0.2">
      <c r="A31" s="15" t="s">
        <v>37</v>
      </c>
      <c r="B31" s="18">
        <v>75017</v>
      </c>
      <c r="C31" s="18"/>
      <c r="D31" s="18">
        <v>75017</v>
      </c>
      <c r="F31" s="13"/>
    </row>
    <row r="32" spans="1:8" x14ac:dyDescent="0.2">
      <c r="A32" s="15" t="s">
        <v>111</v>
      </c>
      <c r="B32" s="18">
        <v>57848</v>
      </c>
      <c r="C32" s="18"/>
      <c r="D32" s="18">
        <v>48603</v>
      </c>
      <c r="F32" s="13"/>
    </row>
    <row r="33" spans="1:8" x14ac:dyDescent="0.2">
      <c r="A33" s="15"/>
      <c r="B33" s="22"/>
      <c r="C33" s="18"/>
      <c r="D33" s="22"/>
      <c r="F33" s="13"/>
    </row>
    <row r="34" spans="1:8" ht="27" x14ac:dyDescent="0.2">
      <c r="A34" s="19" t="s">
        <v>112</v>
      </c>
      <c r="B34" s="107">
        <f>SUM(B31:B32)</f>
        <v>132865</v>
      </c>
      <c r="C34" s="107"/>
      <c r="D34" s="107">
        <f>SUM(D31:D32)</f>
        <v>123620</v>
      </c>
      <c r="F34" s="13"/>
    </row>
    <row r="35" spans="1:8" x14ac:dyDescent="0.2">
      <c r="A35" s="7"/>
      <c r="B35" s="18"/>
      <c r="C35" s="18"/>
      <c r="D35" s="18"/>
    </row>
    <row r="36" spans="1:8" s="21" customFormat="1" x14ac:dyDescent="0.2">
      <c r="A36" s="20" t="s">
        <v>77</v>
      </c>
      <c r="B36" s="18">
        <v>-637</v>
      </c>
      <c r="C36" s="18"/>
      <c r="D36" s="18">
        <v>-636</v>
      </c>
    </row>
    <row r="37" spans="1:8" x14ac:dyDescent="0.2">
      <c r="A37" s="7"/>
      <c r="B37" s="22"/>
      <c r="C37" s="18"/>
      <c r="D37" s="22"/>
    </row>
    <row r="38" spans="1:8" x14ac:dyDescent="0.2">
      <c r="A38" s="17" t="s">
        <v>113</v>
      </c>
      <c r="B38" s="108">
        <f>SUM(B34:B37)</f>
        <v>132228</v>
      </c>
      <c r="C38" s="18"/>
      <c r="D38" s="109">
        <f>SUM(D34:D36)</f>
        <v>122984</v>
      </c>
      <c r="F38" s="13"/>
    </row>
    <row r="39" spans="1:8" x14ac:dyDescent="0.2">
      <c r="A39" s="17"/>
      <c r="B39" s="18"/>
      <c r="C39" s="18"/>
      <c r="D39" s="110"/>
    </row>
    <row r="40" spans="1:8" x14ac:dyDescent="0.2">
      <c r="A40" s="17" t="s">
        <v>114</v>
      </c>
      <c r="B40" s="18"/>
      <c r="C40" s="18"/>
      <c r="D40" s="18"/>
    </row>
    <row r="41" spans="1:8" x14ac:dyDescent="0.2">
      <c r="A41" s="17"/>
      <c r="B41" s="18"/>
      <c r="C41" s="18"/>
      <c r="D41" s="18"/>
    </row>
    <row r="42" spans="1:8" x14ac:dyDescent="0.2">
      <c r="A42" s="23" t="s">
        <v>89</v>
      </c>
      <c r="B42" s="18">
        <v>0</v>
      </c>
      <c r="C42" s="18"/>
      <c r="D42" s="18">
        <v>10383</v>
      </c>
    </row>
    <row r="43" spans="1:8" x14ac:dyDescent="0.2">
      <c r="A43" s="23" t="s">
        <v>90</v>
      </c>
      <c r="B43" s="18">
        <v>105</v>
      </c>
      <c r="C43" s="18"/>
      <c r="D43" s="18">
        <v>94</v>
      </c>
    </row>
    <row r="44" spans="1:8" x14ac:dyDescent="0.2">
      <c r="A44" s="23" t="s">
        <v>38</v>
      </c>
      <c r="B44" s="18">
        <v>26168</v>
      </c>
      <c r="C44" s="18"/>
      <c r="D44" s="18">
        <v>25039</v>
      </c>
    </row>
    <row r="45" spans="1:8" x14ac:dyDescent="0.2">
      <c r="A45" s="23" t="s">
        <v>87</v>
      </c>
      <c r="B45" s="18">
        <v>1415</v>
      </c>
      <c r="C45" s="18"/>
      <c r="D45" s="18">
        <v>1396</v>
      </c>
      <c r="F45" s="13"/>
    </row>
    <row r="46" spans="1:8" x14ac:dyDescent="0.2">
      <c r="A46" s="23"/>
      <c r="B46" s="22"/>
      <c r="C46" s="18"/>
      <c r="D46" s="18"/>
      <c r="F46" s="13"/>
    </row>
    <row r="47" spans="1:8" x14ac:dyDescent="0.2">
      <c r="A47" s="1" t="s">
        <v>115</v>
      </c>
      <c r="B47" s="18">
        <f>SUM(B42:B45)</f>
        <v>27688</v>
      </c>
      <c r="C47" s="18"/>
      <c r="D47" s="108">
        <f>SUM(D42:D45)</f>
        <v>36912</v>
      </c>
      <c r="F47" s="13"/>
    </row>
    <row r="48" spans="1:8" x14ac:dyDescent="0.2">
      <c r="A48" s="1"/>
      <c r="B48" s="110"/>
      <c r="C48" s="18"/>
      <c r="D48" s="110"/>
      <c r="F48" s="11"/>
      <c r="H48" s="11"/>
    </row>
    <row r="49" spans="1:8" x14ac:dyDescent="0.2">
      <c r="A49" s="14" t="s">
        <v>56</v>
      </c>
      <c r="B49" s="18">
        <v>126886</v>
      </c>
      <c r="C49" s="18"/>
      <c r="D49" s="18">
        <v>138736</v>
      </c>
      <c r="F49" s="11"/>
      <c r="G49" s="11"/>
      <c r="H49" s="11"/>
    </row>
    <row r="50" spans="1:8" x14ac:dyDescent="0.2">
      <c r="A50" s="10" t="s">
        <v>38</v>
      </c>
      <c r="B50" s="18">
        <v>175245</v>
      </c>
      <c r="C50" s="18"/>
      <c r="D50" s="18">
        <v>153537</v>
      </c>
      <c r="F50" s="11"/>
      <c r="H50" s="11"/>
    </row>
    <row r="51" spans="1:8" x14ac:dyDescent="0.2">
      <c r="A51" s="10" t="s">
        <v>61</v>
      </c>
      <c r="B51" s="18">
        <v>22</v>
      </c>
      <c r="C51" s="18"/>
      <c r="D51" s="18">
        <v>49</v>
      </c>
      <c r="F51" s="13"/>
    </row>
    <row r="52" spans="1:8" x14ac:dyDescent="0.2">
      <c r="A52" s="10"/>
      <c r="B52" s="22"/>
      <c r="C52" s="18"/>
      <c r="D52" s="22"/>
      <c r="F52" s="13"/>
    </row>
    <row r="53" spans="1:8" x14ac:dyDescent="0.2">
      <c r="A53" s="1" t="s">
        <v>116</v>
      </c>
      <c r="B53" s="18">
        <f>SUM(B49:B51)</f>
        <v>302153</v>
      </c>
      <c r="C53" s="18"/>
      <c r="D53" s="108">
        <f>SUM(D49:D51)</f>
        <v>292322</v>
      </c>
      <c r="F53" s="13"/>
    </row>
    <row r="54" spans="1:8" x14ac:dyDescent="0.2">
      <c r="A54" s="17"/>
      <c r="B54" s="110"/>
      <c r="C54" s="18"/>
      <c r="D54" s="18"/>
    </row>
    <row r="55" spans="1:8" x14ac:dyDescent="0.2">
      <c r="A55" s="17" t="s">
        <v>117</v>
      </c>
      <c r="B55" s="18">
        <f>B47+B53</f>
        <v>329841</v>
      </c>
      <c r="C55" s="18"/>
      <c r="D55" s="111">
        <f>D47+D53</f>
        <v>329234</v>
      </c>
      <c r="F55" s="13"/>
    </row>
    <row r="56" spans="1:8" x14ac:dyDescent="0.2">
      <c r="A56" s="7"/>
      <c r="B56" s="110"/>
      <c r="C56" s="18"/>
      <c r="D56" s="18"/>
    </row>
    <row r="57" spans="1:8" ht="14.25" thickBot="1" x14ac:dyDescent="0.25">
      <c r="A57" s="17" t="s">
        <v>118</v>
      </c>
      <c r="B57" s="112">
        <f>B38+B55</f>
        <v>462069</v>
      </c>
      <c r="C57" s="103"/>
      <c r="D57" s="112">
        <f>D38+D55</f>
        <v>452218</v>
      </c>
      <c r="F57" s="13"/>
    </row>
    <row r="58" spans="1:8" ht="14.25" thickTop="1" x14ac:dyDescent="0.2">
      <c r="A58" s="7"/>
      <c r="B58" s="18"/>
      <c r="C58" s="18"/>
      <c r="D58" s="18"/>
    </row>
    <row r="59" spans="1:8" x14ac:dyDescent="0.2">
      <c r="A59" s="7" t="s">
        <v>39</v>
      </c>
      <c r="B59" s="24">
        <f>(B27-B55)/B31</f>
        <v>1.7626404681605503</v>
      </c>
      <c r="C59" s="24"/>
      <c r="D59" s="24">
        <f>(D27-D55)/D31</f>
        <v>1.6394150659183919</v>
      </c>
    </row>
    <row r="60" spans="1:8" x14ac:dyDescent="0.2">
      <c r="A60" s="7"/>
      <c r="B60" s="25"/>
      <c r="C60" s="25"/>
      <c r="D60" s="24"/>
    </row>
    <row r="61" spans="1:8" x14ac:dyDescent="0.2">
      <c r="A61" s="7"/>
      <c r="B61" s="24"/>
      <c r="C61" s="24"/>
      <c r="D61" s="24"/>
    </row>
    <row r="62" spans="1:8" ht="44.25" customHeight="1" x14ac:dyDescent="0.2">
      <c r="A62" s="124" t="s">
        <v>80</v>
      </c>
      <c r="B62" s="124"/>
      <c r="C62" s="124"/>
      <c r="D62" s="124"/>
    </row>
    <row r="63" spans="1:8" ht="20.25" customHeight="1" x14ac:dyDescent="0.2">
      <c r="A63" s="26"/>
      <c r="B63" s="26"/>
      <c r="C63" s="26"/>
      <c r="D63" s="26"/>
    </row>
    <row r="64" spans="1:8" x14ac:dyDescent="0.2">
      <c r="A64" s="7"/>
      <c r="B64" s="2">
        <f>B57-B27</f>
        <v>0</v>
      </c>
      <c r="D64" s="2">
        <f>D57-D27</f>
        <v>0</v>
      </c>
    </row>
    <row r="65" spans="1:4" x14ac:dyDescent="0.2">
      <c r="A65" s="7"/>
    </row>
    <row r="66" spans="1:4" s="29" customFormat="1" x14ac:dyDescent="0.2">
      <c r="A66" s="27"/>
      <c r="B66" s="28"/>
      <c r="C66" s="28"/>
      <c r="D66" s="28"/>
    </row>
    <row r="67" spans="1:4" s="29" customFormat="1" x14ac:dyDescent="0.2">
      <c r="A67" s="27"/>
      <c r="B67" s="28"/>
      <c r="C67" s="28"/>
      <c r="D67" s="28"/>
    </row>
    <row r="68" spans="1:4" s="29" customFormat="1" x14ac:dyDescent="0.2">
      <c r="A68" s="27"/>
      <c r="B68" s="28"/>
      <c r="C68" s="28"/>
      <c r="D68" s="28"/>
    </row>
    <row r="69" spans="1:4" s="29" customFormat="1" x14ac:dyDescent="0.2">
      <c r="A69" s="27"/>
      <c r="B69" s="28"/>
      <c r="C69" s="28"/>
      <c r="D69" s="28"/>
    </row>
    <row r="70" spans="1:4" s="29" customFormat="1" x14ac:dyDescent="0.2">
      <c r="A70" s="27"/>
      <c r="B70" s="28"/>
      <c r="C70" s="28"/>
      <c r="D70" s="28"/>
    </row>
    <row r="71" spans="1:4" s="29" customFormat="1" x14ac:dyDescent="0.2">
      <c r="A71" s="27"/>
      <c r="B71" s="28"/>
      <c r="C71" s="28"/>
      <c r="D71" s="28"/>
    </row>
    <row r="72" spans="1:4" s="29" customFormat="1" x14ac:dyDescent="0.2">
      <c r="A72" s="27"/>
      <c r="B72" s="28"/>
      <c r="C72" s="28"/>
      <c r="D72" s="28"/>
    </row>
  </sheetData>
  <sheetProtection password="CC7D" sheet="1" objects="1" scenarios="1" selectLockedCells="1" selectUnlockedCells="1"/>
  <mergeCells count="1">
    <mergeCell ref="A62:D62"/>
  </mergeCells>
  <phoneticPr fontId="0" type="noConversion"/>
  <pageMargins left="0.75" right="0.5" top="0.52" bottom="0.33" header="0.3" footer="0.3"/>
  <pageSetup paperSize="9" scale="89" orientation="portrait"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L61"/>
  <sheetViews>
    <sheetView tabSelected="1" zoomScaleNormal="100" zoomScaleSheetLayoutView="100" workbookViewId="0">
      <selection activeCell="D39" sqref="D39"/>
    </sheetView>
  </sheetViews>
  <sheetFormatPr defaultRowHeight="13.5" x14ac:dyDescent="0.2"/>
  <cols>
    <col min="1" max="1" width="37.85546875" style="80" customWidth="1"/>
    <col min="2" max="2" width="11.85546875" style="54" customWidth="1"/>
    <col min="3" max="3" width="11.5703125" style="54" customWidth="1"/>
    <col min="4" max="6" width="12.140625" style="54" customWidth="1"/>
    <col min="7" max="7" width="11.85546875" style="54" customWidth="1"/>
    <col min="8" max="8" width="13" style="54" customWidth="1"/>
    <col min="9" max="9" width="12.7109375" style="54" customWidth="1"/>
    <col min="10" max="10" width="11.7109375" style="55" customWidth="1"/>
    <col min="11" max="11" width="12.85546875" style="55" customWidth="1"/>
    <col min="12" max="16384" width="9.140625" style="55"/>
  </cols>
  <sheetData>
    <row r="1" spans="1:12" x14ac:dyDescent="0.2">
      <c r="A1" s="53" t="s">
        <v>0</v>
      </c>
    </row>
    <row r="2" spans="1:12" x14ac:dyDescent="0.2">
      <c r="A2" s="53" t="s">
        <v>1</v>
      </c>
    </row>
    <row r="3" spans="1:12" x14ac:dyDescent="0.2">
      <c r="A3" s="53"/>
    </row>
    <row r="4" spans="1:12" x14ac:dyDescent="0.2">
      <c r="A4" s="56" t="s">
        <v>19</v>
      </c>
    </row>
    <row r="5" spans="1:12" x14ac:dyDescent="0.2">
      <c r="A5" s="33" t="s">
        <v>141</v>
      </c>
    </row>
    <row r="6" spans="1:12" x14ac:dyDescent="0.2">
      <c r="A6" s="56" t="s">
        <v>2</v>
      </c>
    </row>
    <row r="7" spans="1:12" x14ac:dyDescent="0.2">
      <c r="A7" s="57"/>
      <c r="B7" s="2"/>
      <c r="C7" s="2"/>
      <c r="D7" s="2"/>
      <c r="E7" s="2"/>
      <c r="F7" s="2"/>
      <c r="G7" s="58"/>
      <c r="H7" s="2"/>
      <c r="I7" s="2"/>
      <c r="J7" s="58"/>
      <c r="K7" s="58"/>
    </row>
    <row r="8" spans="1:12" s="63" customFormat="1" x14ac:dyDescent="0.2">
      <c r="A8" s="59"/>
      <c r="B8" s="60"/>
      <c r="C8" s="125" t="s">
        <v>57</v>
      </c>
      <c r="D8" s="125"/>
      <c r="E8" s="125"/>
      <c r="F8" s="125"/>
      <c r="G8" s="125"/>
      <c r="H8" s="61" t="s">
        <v>58</v>
      </c>
      <c r="I8" s="60"/>
      <c r="J8" s="62"/>
      <c r="K8" s="62"/>
    </row>
    <row r="9" spans="1:12" x14ac:dyDescent="0.2">
      <c r="A9" s="57"/>
      <c r="B9" s="2"/>
      <c r="C9" s="2"/>
      <c r="D9" s="2"/>
      <c r="E9" s="2"/>
      <c r="F9" s="2"/>
      <c r="G9" s="8" t="s">
        <v>20</v>
      </c>
      <c r="H9" s="2"/>
      <c r="I9" s="2"/>
      <c r="J9" s="58"/>
      <c r="K9" s="58"/>
    </row>
    <row r="10" spans="1:12" x14ac:dyDescent="0.2">
      <c r="A10" s="64"/>
      <c r="B10" s="8" t="s">
        <v>21</v>
      </c>
      <c r="C10" s="8" t="s">
        <v>119</v>
      </c>
      <c r="D10" s="8" t="s">
        <v>120</v>
      </c>
      <c r="E10" s="8" t="s">
        <v>21</v>
      </c>
      <c r="F10" s="8" t="s">
        <v>52</v>
      </c>
      <c r="G10" s="8" t="s">
        <v>22</v>
      </c>
      <c r="H10" s="8" t="s">
        <v>23</v>
      </c>
      <c r="I10" s="2"/>
      <c r="J10" s="8" t="s">
        <v>121</v>
      </c>
      <c r="K10" s="8" t="s">
        <v>27</v>
      </c>
    </row>
    <row r="11" spans="1:12" x14ac:dyDescent="0.2">
      <c r="A11" s="64"/>
      <c r="B11" s="8" t="s">
        <v>24</v>
      </c>
      <c r="C11" s="8" t="s">
        <v>53</v>
      </c>
      <c r="D11" s="8" t="s">
        <v>122</v>
      </c>
      <c r="E11" s="8" t="s">
        <v>25</v>
      </c>
      <c r="F11" s="8" t="s">
        <v>53</v>
      </c>
      <c r="G11" s="8" t="s">
        <v>26</v>
      </c>
      <c r="H11" s="8" t="s">
        <v>123</v>
      </c>
      <c r="I11" s="8" t="s">
        <v>27</v>
      </c>
      <c r="J11" s="8" t="s">
        <v>124</v>
      </c>
      <c r="K11" s="8" t="s">
        <v>125</v>
      </c>
    </row>
    <row r="12" spans="1:12" x14ac:dyDescent="0.2">
      <c r="A12" s="64"/>
      <c r="B12" s="8" t="s">
        <v>11</v>
      </c>
      <c r="C12" s="8" t="s">
        <v>11</v>
      </c>
      <c r="D12" s="8" t="s">
        <v>11</v>
      </c>
      <c r="E12" s="8" t="s">
        <v>11</v>
      </c>
      <c r="F12" s="8" t="s">
        <v>11</v>
      </c>
      <c r="G12" s="8" t="s">
        <v>11</v>
      </c>
      <c r="H12" s="8" t="s">
        <v>11</v>
      </c>
      <c r="I12" s="8" t="s">
        <v>11</v>
      </c>
      <c r="J12" s="8" t="s">
        <v>11</v>
      </c>
      <c r="K12" s="8" t="s">
        <v>11</v>
      </c>
      <c r="L12" s="58"/>
    </row>
    <row r="13" spans="1:12" s="58" customFormat="1" x14ac:dyDescent="0.2">
      <c r="A13" s="64"/>
      <c r="B13" s="2"/>
      <c r="C13" s="2"/>
      <c r="D13" s="2"/>
      <c r="E13" s="2"/>
      <c r="F13" s="2"/>
      <c r="G13" s="2"/>
      <c r="H13" s="2"/>
      <c r="I13" s="2"/>
    </row>
    <row r="14" spans="1:12" s="58" customFormat="1" x14ac:dyDescent="0.2">
      <c r="A14" s="64" t="s">
        <v>91</v>
      </c>
      <c r="B14" s="2">
        <v>75017</v>
      </c>
      <c r="C14" s="2">
        <v>3700</v>
      </c>
      <c r="D14" s="2">
        <v>-25</v>
      </c>
      <c r="E14" s="2">
        <v>15170</v>
      </c>
      <c r="F14" s="2">
        <v>6726</v>
      </c>
      <c r="G14" s="2">
        <v>824</v>
      </c>
      <c r="H14" s="2">
        <v>14435</v>
      </c>
      <c r="I14" s="2">
        <v>115847</v>
      </c>
      <c r="J14" s="2">
        <v>-890</v>
      </c>
      <c r="K14" s="2">
        <v>114957</v>
      </c>
    </row>
    <row r="15" spans="1:12" s="58" customFormat="1" x14ac:dyDescent="0.2">
      <c r="A15" s="64" t="s">
        <v>69</v>
      </c>
      <c r="B15" s="9">
        <v>0</v>
      </c>
      <c r="C15" s="9">
        <v>0</v>
      </c>
      <c r="D15" s="9">
        <v>0</v>
      </c>
      <c r="E15" s="9">
        <v>0</v>
      </c>
      <c r="F15" s="9">
        <v>0</v>
      </c>
      <c r="G15" s="9">
        <v>0</v>
      </c>
      <c r="H15" s="9">
        <v>0</v>
      </c>
      <c r="I15" s="9">
        <v>0</v>
      </c>
      <c r="J15" s="9">
        <v>0</v>
      </c>
      <c r="K15" s="9">
        <v>0</v>
      </c>
    </row>
    <row r="16" spans="1:12" s="58" customFormat="1" x14ac:dyDescent="0.2">
      <c r="A16" s="64"/>
      <c r="B16" s="9"/>
      <c r="C16" s="9"/>
      <c r="D16" s="9"/>
      <c r="E16" s="9"/>
      <c r="F16" s="9"/>
      <c r="G16" s="9"/>
      <c r="H16" s="9"/>
      <c r="I16" s="9"/>
      <c r="J16" s="9"/>
      <c r="K16" s="9"/>
    </row>
    <row r="17" spans="1:11" s="58" customFormat="1" x14ac:dyDescent="0.2">
      <c r="A17" s="64" t="s">
        <v>92</v>
      </c>
      <c r="B17" s="65">
        <v>75017</v>
      </c>
      <c r="C17" s="65">
        <v>3700</v>
      </c>
      <c r="D17" s="65">
        <v>-25</v>
      </c>
      <c r="E17" s="65">
        <v>15170</v>
      </c>
      <c r="F17" s="65">
        <v>6726</v>
      </c>
      <c r="G17" s="65">
        <v>824</v>
      </c>
      <c r="H17" s="65">
        <v>14435</v>
      </c>
      <c r="I17" s="65">
        <v>115847</v>
      </c>
      <c r="J17" s="65">
        <v>-890</v>
      </c>
      <c r="K17" s="65">
        <v>114957</v>
      </c>
    </row>
    <row r="18" spans="1:11" s="58" customFormat="1" x14ac:dyDescent="0.2">
      <c r="A18" s="64" t="s">
        <v>126</v>
      </c>
      <c r="B18" s="2">
        <v>0</v>
      </c>
      <c r="C18" s="2">
        <v>0</v>
      </c>
      <c r="D18" s="2">
        <v>0</v>
      </c>
      <c r="E18" s="2">
        <v>0</v>
      </c>
      <c r="F18" s="2">
        <v>5609</v>
      </c>
      <c r="G18" s="2">
        <v>-303</v>
      </c>
      <c r="H18" s="2">
        <v>0</v>
      </c>
      <c r="I18" s="2">
        <v>5306</v>
      </c>
      <c r="J18" s="58">
        <v>0</v>
      </c>
      <c r="K18" s="2">
        <v>5306</v>
      </c>
    </row>
    <row r="19" spans="1:11" s="58" customFormat="1" x14ac:dyDescent="0.2">
      <c r="A19" s="64" t="s">
        <v>127</v>
      </c>
      <c r="B19" s="2">
        <v>0</v>
      </c>
      <c r="C19" s="2">
        <v>0</v>
      </c>
      <c r="D19" s="2">
        <v>-4</v>
      </c>
      <c r="E19" s="2">
        <v>0</v>
      </c>
      <c r="F19" s="2">
        <v>0</v>
      </c>
      <c r="G19" s="2">
        <v>0</v>
      </c>
      <c r="H19" s="2">
        <v>0</v>
      </c>
      <c r="I19" s="2">
        <v>-4</v>
      </c>
      <c r="J19" s="58">
        <v>0</v>
      </c>
      <c r="K19" s="2">
        <v>-4</v>
      </c>
    </row>
    <row r="20" spans="1:11" s="58" customFormat="1" x14ac:dyDescent="0.2">
      <c r="A20" s="64" t="s">
        <v>28</v>
      </c>
      <c r="B20" s="66">
        <v>0</v>
      </c>
      <c r="C20" s="66">
        <v>0</v>
      </c>
      <c r="D20" s="66">
        <v>0</v>
      </c>
      <c r="E20" s="66">
        <v>0</v>
      </c>
      <c r="F20" s="66">
        <v>0</v>
      </c>
      <c r="G20" s="66">
        <v>0</v>
      </c>
      <c r="H20" s="66">
        <v>3058</v>
      </c>
      <c r="I20" s="9">
        <v>3058</v>
      </c>
      <c r="J20" s="9">
        <v>262</v>
      </c>
      <c r="K20" s="9">
        <v>3320</v>
      </c>
    </row>
    <row r="21" spans="1:11" s="58" customFormat="1" x14ac:dyDescent="0.2">
      <c r="A21" s="64"/>
      <c r="B21" s="66"/>
      <c r="C21" s="66"/>
      <c r="D21" s="66"/>
      <c r="E21" s="66"/>
      <c r="F21" s="66"/>
      <c r="G21" s="66"/>
      <c r="H21" s="66"/>
      <c r="I21" s="2"/>
      <c r="J21" s="2"/>
      <c r="K21" s="2"/>
    </row>
    <row r="22" spans="1:11" s="58" customFormat="1" ht="14.25" thickBot="1" x14ac:dyDescent="0.25">
      <c r="A22" s="57" t="s">
        <v>136</v>
      </c>
      <c r="B22" s="67">
        <v>75017</v>
      </c>
      <c r="C22" s="67">
        <v>3700</v>
      </c>
      <c r="D22" s="67">
        <v>-29</v>
      </c>
      <c r="E22" s="67">
        <v>15170</v>
      </c>
      <c r="F22" s="67">
        <v>12335</v>
      </c>
      <c r="G22" s="67">
        <v>521</v>
      </c>
      <c r="H22" s="67">
        <v>17493</v>
      </c>
      <c r="I22" s="67">
        <v>124207</v>
      </c>
      <c r="J22" s="67">
        <v>-628</v>
      </c>
      <c r="K22" s="67">
        <v>123579</v>
      </c>
    </row>
    <row r="23" spans="1:11" s="58" customFormat="1" ht="14.25" thickTop="1" x14ac:dyDescent="0.2">
      <c r="A23" s="57"/>
      <c r="B23" s="66"/>
      <c r="C23" s="66"/>
      <c r="D23" s="66"/>
      <c r="E23" s="66"/>
      <c r="F23" s="66"/>
      <c r="G23" s="66"/>
      <c r="H23" s="66"/>
      <c r="I23" s="66"/>
      <c r="J23" s="66"/>
      <c r="K23" s="66"/>
    </row>
    <row r="24" spans="1:11" s="58" customFormat="1" x14ac:dyDescent="0.2">
      <c r="A24" s="57"/>
      <c r="B24" s="66"/>
      <c r="C24" s="66"/>
      <c r="D24" s="66"/>
      <c r="E24" s="66"/>
      <c r="F24" s="66"/>
      <c r="G24" s="66"/>
      <c r="H24" s="66"/>
      <c r="I24" s="66"/>
      <c r="J24" s="66"/>
      <c r="K24" s="66"/>
    </row>
    <row r="25" spans="1:11" s="58" customFormat="1" x14ac:dyDescent="0.2">
      <c r="A25" s="64"/>
      <c r="B25" s="68"/>
      <c r="C25" s="68"/>
      <c r="D25" s="68"/>
      <c r="E25" s="68"/>
      <c r="F25" s="68"/>
      <c r="G25" s="68"/>
      <c r="H25" s="68"/>
      <c r="I25" s="68"/>
    </row>
    <row r="26" spans="1:11" s="58" customFormat="1" x14ac:dyDescent="0.2">
      <c r="A26" s="64" t="s">
        <v>93</v>
      </c>
      <c r="B26" s="2">
        <v>75017</v>
      </c>
      <c r="C26" s="2">
        <v>3700</v>
      </c>
      <c r="D26" s="2">
        <v>-29</v>
      </c>
      <c r="E26" s="2">
        <v>15170</v>
      </c>
      <c r="F26" s="2">
        <v>13257</v>
      </c>
      <c r="G26" s="2">
        <v>40</v>
      </c>
      <c r="H26" s="2">
        <v>16465</v>
      </c>
      <c r="I26" s="2">
        <v>123620</v>
      </c>
      <c r="J26" s="2">
        <v>-636</v>
      </c>
      <c r="K26" s="2">
        <v>122984</v>
      </c>
    </row>
    <row r="27" spans="1:11" s="58" customFormat="1" x14ac:dyDescent="0.2">
      <c r="A27" s="64"/>
      <c r="B27" s="2"/>
      <c r="C27" s="2"/>
      <c r="D27" s="2"/>
      <c r="E27" s="2"/>
      <c r="F27" s="2"/>
      <c r="G27" s="2"/>
      <c r="H27" s="2"/>
      <c r="I27" s="2"/>
      <c r="J27" s="2"/>
      <c r="K27" s="2"/>
    </row>
    <row r="28" spans="1:11" s="68" customFormat="1" ht="27" x14ac:dyDescent="0.2">
      <c r="A28" s="69" t="s">
        <v>94</v>
      </c>
      <c r="B28" s="70">
        <v>0</v>
      </c>
      <c r="C28" s="65">
        <v>0</v>
      </c>
      <c r="D28" s="65">
        <v>0</v>
      </c>
      <c r="E28" s="65">
        <v>0</v>
      </c>
      <c r="F28" s="65">
        <v>0</v>
      </c>
      <c r="G28" s="65">
        <v>3355</v>
      </c>
      <c r="H28" s="65">
        <v>0</v>
      </c>
      <c r="I28" s="65">
        <v>3355</v>
      </c>
      <c r="J28" s="65">
        <v>0</v>
      </c>
      <c r="K28" s="71">
        <v>3355</v>
      </c>
    </row>
    <row r="29" spans="1:11" s="68" customFormat="1" ht="27" x14ac:dyDescent="0.2">
      <c r="A29" s="69" t="s">
        <v>99</v>
      </c>
      <c r="B29" s="72">
        <v>0</v>
      </c>
      <c r="C29" s="9">
        <v>0</v>
      </c>
      <c r="D29" s="9">
        <v>0</v>
      </c>
      <c r="E29" s="9">
        <v>0</v>
      </c>
      <c r="F29" s="9">
        <v>-15517</v>
      </c>
      <c r="G29" s="9">
        <v>0</v>
      </c>
      <c r="H29" s="9">
        <v>0</v>
      </c>
      <c r="I29" s="9">
        <v>-15517</v>
      </c>
      <c r="J29" s="9">
        <v>0</v>
      </c>
      <c r="K29" s="73">
        <v>-15517</v>
      </c>
    </row>
    <row r="30" spans="1:11" s="68" customFormat="1" ht="17.25" customHeight="1" x14ac:dyDescent="0.2">
      <c r="A30" s="69" t="s">
        <v>95</v>
      </c>
      <c r="B30" s="72">
        <v>0</v>
      </c>
      <c r="C30" s="9">
        <v>0</v>
      </c>
      <c r="D30" s="9">
        <v>0</v>
      </c>
      <c r="E30" s="9">
        <v>0</v>
      </c>
      <c r="F30" s="9">
        <v>2310</v>
      </c>
      <c r="G30" s="9">
        <v>0</v>
      </c>
      <c r="H30" s="9">
        <v>0</v>
      </c>
      <c r="I30" s="9">
        <v>2310</v>
      </c>
      <c r="J30" s="9">
        <v>0</v>
      </c>
      <c r="K30" s="73">
        <v>2310</v>
      </c>
    </row>
    <row r="31" spans="1:11" s="58" customFormat="1" x14ac:dyDescent="0.2">
      <c r="A31" s="69"/>
      <c r="B31" s="72"/>
      <c r="C31" s="9"/>
      <c r="D31" s="9"/>
      <c r="E31" s="9"/>
      <c r="F31" s="9"/>
      <c r="G31" s="9"/>
      <c r="H31" s="9"/>
      <c r="I31" s="9"/>
      <c r="J31" s="9"/>
      <c r="K31" s="73"/>
    </row>
    <row r="32" spans="1:11" s="58" customFormat="1" ht="27" x14ac:dyDescent="0.2">
      <c r="A32" s="69" t="s">
        <v>96</v>
      </c>
      <c r="B32" s="70">
        <v>0</v>
      </c>
      <c r="C32" s="65">
        <v>0</v>
      </c>
      <c r="D32" s="65">
        <v>0</v>
      </c>
      <c r="E32" s="65">
        <v>0</v>
      </c>
      <c r="F32" s="65">
        <v>-13207</v>
      </c>
      <c r="G32" s="65">
        <v>3355</v>
      </c>
      <c r="H32" s="65">
        <v>0</v>
      </c>
      <c r="I32" s="65">
        <v>-9852</v>
      </c>
      <c r="J32" s="74">
        <v>0</v>
      </c>
      <c r="K32" s="71">
        <v>-9852</v>
      </c>
    </row>
    <row r="33" spans="1:12" s="58" customFormat="1" x14ac:dyDescent="0.2">
      <c r="A33" s="64" t="s">
        <v>97</v>
      </c>
      <c r="B33" s="72">
        <v>0</v>
      </c>
      <c r="C33" s="9">
        <v>0</v>
      </c>
      <c r="D33" s="9">
        <v>0</v>
      </c>
      <c r="E33" s="9">
        <v>0</v>
      </c>
      <c r="F33" s="9">
        <v>0</v>
      </c>
      <c r="G33" s="9">
        <v>0</v>
      </c>
      <c r="H33" s="9">
        <v>19188</v>
      </c>
      <c r="I33" s="9">
        <v>19188</v>
      </c>
      <c r="J33" s="75">
        <v>-1</v>
      </c>
      <c r="K33" s="73">
        <v>19187</v>
      </c>
    </row>
    <row r="34" spans="1:12" s="58" customFormat="1" x14ac:dyDescent="0.2">
      <c r="A34" s="64"/>
      <c r="B34" s="76"/>
      <c r="C34" s="39"/>
      <c r="D34" s="39"/>
      <c r="E34" s="39"/>
      <c r="F34" s="39"/>
      <c r="G34" s="39"/>
      <c r="H34" s="39"/>
      <c r="I34" s="39"/>
      <c r="J34" s="77"/>
      <c r="K34" s="78"/>
    </row>
    <row r="35" spans="1:12" s="58" customFormat="1" ht="27" x14ac:dyDescent="0.2">
      <c r="A35" s="79" t="s">
        <v>98</v>
      </c>
      <c r="B35" s="66">
        <v>0</v>
      </c>
      <c r="C35" s="66">
        <v>0</v>
      </c>
      <c r="D35" s="66">
        <v>0</v>
      </c>
      <c r="E35" s="66">
        <v>0</v>
      </c>
      <c r="F35" s="66">
        <v>-13207</v>
      </c>
      <c r="G35" s="66">
        <v>3355</v>
      </c>
      <c r="H35" s="66">
        <v>19188</v>
      </c>
      <c r="I35" s="68">
        <v>9336</v>
      </c>
      <c r="J35" s="2">
        <v>-1</v>
      </c>
      <c r="K35" s="2">
        <v>9335</v>
      </c>
    </row>
    <row r="36" spans="1:12" s="58" customFormat="1" x14ac:dyDescent="0.2">
      <c r="A36" s="79"/>
      <c r="B36" s="66"/>
      <c r="C36" s="66"/>
      <c r="D36" s="66"/>
      <c r="E36" s="66"/>
      <c r="F36" s="66"/>
      <c r="G36" s="66"/>
      <c r="H36" s="66"/>
      <c r="I36" s="68"/>
      <c r="J36" s="2"/>
      <c r="K36" s="2"/>
    </row>
    <row r="37" spans="1:12" s="58" customFormat="1" ht="15.75" customHeight="1" x14ac:dyDescent="0.2">
      <c r="A37" s="64" t="s">
        <v>127</v>
      </c>
      <c r="B37" s="66">
        <v>0</v>
      </c>
      <c r="C37" s="66">
        <v>0</v>
      </c>
      <c r="D37" s="66">
        <v>-91</v>
      </c>
      <c r="E37" s="66">
        <v>0</v>
      </c>
      <c r="F37" s="66">
        <v>0</v>
      </c>
      <c r="G37" s="66">
        <v>0</v>
      </c>
      <c r="H37" s="66">
        <v>0</v>
      </c>
      <c r="I37" s="68">
        <v>-91</v>
      </c>
      <c r="J37" s="2">
        <v>0</v>
      </c>
      <c r="K37" s="2">
        <v>-91</v>
      </c>
    </row>
    <row r="38" spans="1:12" s="58" customFormat="1" ht="15.75" customHeight="1" x14ac:dyDescent="0.2">
      <c r="A38" s="64"/>
      <c r="B38" s="66"/>
      <c r="C38" s="66"/>
      <c r="D38" s="66"/>
      <c r="E38" s="66"/>
      <c r="F38" s="66"/>
      <c r="G38" s="66"/>
      <c r="H38" s="66"/>
      <c r="I38" s="68"/>
      <c r="J38" s="2"/>
      <c r="K38" s="2"/>
    </row>
    <row r="39" spans="1:12" s="58" customFormat="1" ht="14.25" thickBot="1" x14ac:dyDescent="0.25">
      <c r="A39" s="57" t="s">
        <v>137</v>
      </c>
      <c r="B39" s="67">
        <v>75017</v>
      </c>
      <c r="C39" s="67">
        <v>3700</v>
      </c>
      <c r="D39" s="67">
        <v>-120</v>
      </c>
      <c r="E39" s="67">
        <v>15170</v>
      </c>
      <c r="F39" s="67">
        <v>50</v>
      </c>
      <c r="G39" s="67">
        <v>3395</v>
      </c>
      <c r="H39" s="67">
        <v>35653</v>
      </c>
      <c r="I39" s="67">
        <v>132865</v>
      </c>
      <c r="J39" s="67">
        <v>-637</v>
      </c>
      <c r="K39" s="67">
        <v>132228</v>
      </c>
    </row>
    <row r="40" spans="1:12" s="58" customFormat="1" ht="14.25" thickTop="1" x14ac:dyDescent="0.2">
      <c r="A40" s="94"/>
      <c r="B40" s="95">
        <v>0</v>
      </c>
      <c r="C40" s="95"/>
      <c r="D40" s="95"/>
      <c r="E40" s="95"/>
      <c r="F40" s="95"/>
      <c r="G40" s="95"/>
      <c r="H40" s="95"/>
      <c r="I40" s="95">
        <v>0</v>
      </c>
      <c r="J40" s="95"/>
      <c r="K40" s="95">
        <v>0</v>
      </c>
    </row>
    <row r="41" spans="1:12" x14ac:dyDescent="0.2">
      <c r="A41" s="64"/>
      <c r="B41" s="2"/>
      <c r="C41" s="2"/>
      <c r="D41" s="2"/>
      <c r="E41" s="2"/>
      <c r="F41" s="2"/>
      <c r="G41" s="2"/>
      <c r="H41" s="2"/>
      <c r="I41" s="2"/>
      <c r="J41" s="58"/>
      <c r="K41" s="58"/>
      <c r="L41" s="58"/>
    </row>
    <row r="42" spans="1:12" x14ac:dyDescent="0.2">
      <c r="A42" s="64"/>
      <c r="B42" s="68"/>
      <c r="C42" s="68"/>
      <c r="D42" s="68"/>
      <c r="E42" s="68"/>
      <c r="F42" s="68"/>
      <c r="G42" s="68"/>
      <c r="H42" s="68"/>
      <c r="I42" s="68"/>
      <c r="J42" s="58"/>
      <c r="K42" s="58"/>
    </row>
    <row r="43" spans="1:12" x14ac:dyDescent="0.2">
      <c r="A43" s="64"/>
      <c r="B43" s="2"/>
      <c r="C43" s="2"/>
      <c r="D43" s="2"/>
      <c r="E43" s="2"/>
      <c r="F43" s="2"/>
      <c r="G43" s="2"/>
      <c r="H43" s="2"/>
      <c r="I43" s="2"/>
      <c r="J43" s="58"/>
      <c r="K43" s="58"/>
    </row>
    <row r="44" spans="1:12" ht="25.5" customHeight="1" x14ac:dyDescent="0.2">
      <c r="A44" s="124" t="s">
        <v>81</v>
      </c>
      <c r="B44" s="124"/>
      <c r="C44" s="124"/>
      <c r="D44" s="124"/>
      <c r="E44" s="124"/>
      <c r="F44" s="124"/>
      <c r="G44" s="124"/>
      <c r="H44" s="124"/>
      <c r="I44" s="124"/>
      <c r="J44" s="124"/>
      <c r="K44" s="124"/>
    </row>
    <row r="45" spans="1:12" x14ac:dyDescent="0.2">
      <c r="A45" s="64"/>
      <c r="B45" s="2"/>
      <c r="C45" s="2"/>
      <c r="D45" s="2"/>
      <c r="E45" s="2"/>
      <c r="F45" s="2"/>
      <c r="G45" s="2"/>
      <c r="H45" s="2"/>
      <c r="I45" s="2"/>
      <c r="J45" s="58"/>
      <c r="K45" s="58"/>
    </row>
    <row r="47" spans="1:12" x14ac:dyDescent="0.2">
      <c r="A47" s="57"/>
      <c r="B47" s="66">
        <f>B39-CCBS!B31</f>
        <v>0</v>
      </c>
      <c r="C47" s="66"/>
      <c r="D47" s="66"/>
      <c r="E47" s="66"/>
      <c r="F47" s="66"/>
      <c r="G47" s="66"/>
      <c r="H47" s="66">
        <f>SUM(C39:H39)-CCBS!B32</f>
        <v>0</v>
      </c>
      <c r="I47" s="66">
        <f>I39-CCBS!B34</f>
        <v>0</v>
      </c>
      <c r="J47" s="66">
        <f>CCBS!B36-J39</f>
        <v>0</v>
      </c>
      <c r="K47" s="66">
        <f>K39-CCBS!B38</f>
        <v>0</v>
      </c>
      <c r="L47" s="58"/>
    </row>
    <row r="61" spans="3:3" x14ac:dyDescent="0.2">
      <c r="C61" s="54">
        <v>0</v>
      </c>
    </row>
  </sheetData>
  <sheetProtection password="CC7D" sheet="1" objects="1" scenarios="1"/>
  <mergeCells count="2">
    <mergeCell ref="A44:K44"/>
    <mergeCell ref="C8:G8"/>
  </mergeCells>
  <phoneticPr fontId="0" type="noConversion"/>
  <pageMargins left="0.64" right="0.4" top="0.75" bottom="0.5" header="0.3" footer="0.3"/>
  <pageSetup paperSize="9" scale="73" orientation="landscape" horizont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E79"/>
  <sheetViews>
    <sheetView zoomScaleNormal="100" zoomScaleSheetLayoutView="100" workbookViewId="0">
      <pane xSplit="1" ySplit="9" topLeftCell="B10" activePane="bottomRight" state="frozen"/>
      <selection activeCell="A39" sqref="A39"/>
      <selection pane="topRight" activeCell="A39" sqref="A39"/>
      <selection pane="bottomLeft" activeCell="A39" sqref="A39"/>
      <selection pane="bottomRight" activeCell="B19" sqref="B19"/>
    </sheetView>
  </sheetViews>
  <sheetFormatPr defaultRowHeight="13.5" x14ac:dyDescent="0.2"/>
  <cols>
    <col min="1" max="1" width="51.5703125" style="93" customWidth="1"/>
    <col min="2" max="2" width="19" style="2" customWidth="1"/>
    <col min="3" max="3" width="1.7109375" style="9" customWidth="1"/>
    <col min="4" max="4" width="15.85546875" style="2" customWidth="1"/>
    <col min="5" max="5" width="9.42578125" style="81" customWidth="1"/>
    <col min="6" max="16384" width="9.140625" style="81"/>
  </cols>
  <sheetData>
    <row r="1" spans="1:5" ht="13.5" customHeight="1" x14ac:dyDescent="0.2">
      <c r="A1" s="1" t="s">
        <v>0</v>
      </c>
    </row>
    <row r="2" spans="1:5" ht="13.5" customHeight="1" x14ac:dyDescent="0.2">
      <c r="A2" s="82" t="s">
        <v>1</v>
      </c>
    </row>
    <row r="3" spans="1:5" ht="13.5" customHeight="1" x14ac:dyDescent="0.2">
      <c r="A3" s="82"/>
    </row>
    <row r="4" spans="1:5" ht="13.5" customHeight="1" x14ac:dyDescent="0.2">
      <c r="A4" s="83" t="s">
        <v>59</v>
      </c>
      <c r="B4" s="4"/>
      <c r="C4" s="4"/>
      <c r="D4" s="4"/>
    </row>
    <row r="5" spans="1:5" ht="13.5" customHeight="1" x14ac:dyDescent="0.2">
      <c r="A5" s="33" t="s">
        <v>141</v>
      </c>
    </row>
    <row r="6" spans="1:5" ht="13.5" customHeight="1" x14ac:dyDescent="0.2">
      <c r="A6" s="83"/>
      <c r="B6" s="4" t="s">
        <v>29</v>
      </c>
      <c r="C6" s="4"/>
      <c r="D6" s="4" t="s">
        <v>29</v>
      </c>
    </row>
    <row r="7" spans="1:5" ht="13.5" customHeight="1" x14ac:dyDescent="0.2">
      <c r="A7" s="84"/>
      <c r="B7" s="8" t="s">
        <v>134</v>
      </c>
      <c r="C7" s="101"/>
      <c r="D7" s="8" t="s">
        <v>135</v>
      </c>
    </row>
    <row r="8" spans="1:5" ht="13.5" customHeight="1" x14ac:dyDescent="0.2">
      <c r="A8" s="84"/>
      <c r="B8" s="8" t="s">
        <v>11</v>
      </c>
      <c r="C8" s="101"/>
      <c r="D8" s="8" t="s">
        <v>11</v>
      </c>
    </row>
    <row r="9" spans="1:5" ht="13.5" customHeight="1" x14ac:dyDescent="0.2">
      <c r="A9" s="84"/>
      <c r="B9" s="8"/>
      <c r="C9" s="101"/>
      <c r="D9" s="8"/>
    </row>
    <row r="10" spans="1:5" ht="13.5" customHeight="1" x14ac:dyDescent="0.2">
      <c r="A10" s="83"/>
    </row>
    <row r="11" spans="1:5" ht="13.5" customHeight="1" x14ac:dyDescent="0.2">
      <c r="A11" s="84" t="s">
        <v>128</v>
      </c>
      <c r="B11" s="66">
        <v>19538</v>
      </c>
      <c r="C11" s="66"/>
      <c r="D11" s="66">
        <v>3670</v>
      </c>
      <c r="E11" s="3"/>
    </row>
    <row r="12" spans="1:5" ht="13.5" customHeight="1" x14ac:dyDescent="0.2">
      <c r="A12" s="84" t="s">
        <v>70</v>
      </c>
      <c r="B12" s="66"/>
      <c r="C12" s="66"/>
      <c r="D12" s="66"/>
      <c r="E12" s="3"/>
    </row>
    <row r="13" spans="1:5" ht="13.5" customHeight="1" x14ac:dyDescent="0.2">
      <c r="A13" s="84" t="s">
        <v>74</v>
      </c>
      <c r="B13" s="66">
        <v>19517</v>
      </c>
      <c r="C13" s="66"/>
      <c r="D13" s="66">
        <v>16259</v>
      </c>
      <c r="E13" s="3"/>
    </row>
    <row r="14" spans="1:5" ht="13.5" customHeight="1" x14ac:dyDescent="0.2">
      <c r="A14" s="84" t="s">
        <v>100</v>
      </c>
      <c r="B14" s="66">
        <v>90</v>
      </c>
      <c r="C14" s="66"/>
      <c r="D14" s="66">
        <v>0</v>
      </c>
      <c r="E14" s="3"/>
    </row>
    <row r="15" spans="1:5" ht="13.5" customHeight="1" x14ac:dyDescent="0.2">
      <c r="A15" s="84" t="s">
        <v>72</v>
      </c>
      <c r="B15" s="66">
        <v>7333</v>
      </c>
      <c r="C15" s="66"/>
      <c r="D15" s="66">
        <v>7083</v>
      </c>
      <c r="E15" s="3"/>
    </row>
    <row r="16" spans="1:5" ht="27.75" customHeight="1" x14ac:dyDescent="0.2">
      <c r="A16" s="87" t="s">
        <v>101</v>
      </c>
      <c r="B16" s="66">
        <v>-15518</v>
      </c>
      <c r="C16" s="66"/>
      <c r="D16" s="66">
        <v>0</v>
      </c>
      <c r="E16" s="3"/>
    </row>
    <row r="17" spans="1:5" ht="13.5" customHeight="1" x14ac:dyDescent="0.2">
      <c r="A17" s="84" t="s">
        <v>73</v>
      </c>
      <c r="B17" s="66">
        <v>-73</v>
      </c>
      <c r="C17" s="66"/>
      <c r="D17" s="66">
        <v>-172</v>
      </c>
      <c r="E17" s="3"/>
    </row>
    <row r="18" spans="1:5" ht="13.5" customHeight="1" x14ac:dyDescent="0.2">
      <c r="A18" s="84"/>
      <c r="B18" s="102"/>
      <c r="C18" s="66"/>
      <c r="D18" s="102"/>
      <c r="E18" s="3"/>
    </row>
    <row r="19" spans="1:5" ht="13.5" customHeight="1" x14ac:dyDescent="0.2">
      <c r="A19" s="84" t="s">
        <v>144</v>
      </c>
      <c r="B19" s="66">
        <v>30887</v>
      </c>
      <c r="C19" s="66"/>
      <c r="D19" s="66">
        <v>26840</v>
      </c>
      <c r="E19" s="3"/>
    </row>
    <row r="20" spans="1:5" ht="13.5" customHeight="1" x14ac:dyDescent="0.2">
      <c r="A20" s="84"/>
      <c r="B20" s="66"/>
      <c r="C20" s="66"/>
      <c r="D20" s="66"/>
      <c r="E20" s="3"/>
    </row>
    <row r="21" spans="1:5" ht="13.5" customHeight="1" x14ac:dyDescent="0.2">
      <c r="A21" s="84" t="s">
        <v>40</v>
      </c>
      <c r="B21" s="66">
        <v>-1148</v>
      </c>
      <c r="C21" s="66"/>
      <c r="D21" s="66">
        <v>-15937</v>
      </c>
      <c r="E21" s="3"/>
    </row>
    <row r="22" spans="1:5" ht="13.5" customHeight="1" x14ac:dyDescent="0.2">
      <c r="A22" s="84" t="s">
        <v>65</v>
      </c>
      <c r="B22" s="66">
        <v>29577</v>
      </c>
      <c r="C22" s="66"/>
      <c r="D22" s="66">
        <v>1400</v>
      </c>
      <c r="E22" s="3"/>
    </row>
    <row r="23" spans="1:5" ht="13.5" customHeight="1" x14ac:dyDescent="0.2">
      <c r="A23" s="84" t="s">
        <v>41</v>
      </c>
      <c r="B23" s="66">
        <v>-32589</v>
      </c>
      <c r="C23" s="66"/>
      <c r="D23" s="66">
        <v>13112</v>
      </c>
      <c r="E23" s="3"/>
    </row>
    <row r="24" spans="1:5" ht="13.5" customHeight="1" x14ac:dyDescent="0.2">
      <c r="A24" s="84"/>
      <c r="B24" s="102"/>
      <c r="C24" s="66"/>
      <c r="D24" s="102"/>
      <c r="E24" s="3"/>
    </row>
    <row r="25" spans="1:5" ht="13.5" customHeight="1" x14ac:dyDescent="0.2">
      <c r="A25" s="84" t="s">
        <v>42</v>
      </c>
      <c r="B25" s="66">
        <v>26727</v>
      </c>
      <c r="C25" s="66"/>
      <c r="D25" s="66">
        <v>25415</v>
      </c>
      <c r="E25" s="3"/>
    </row>
    <row r="26" spans="1:5" ht="13.5" customHeight="1" x14ac:dyDescent="0.2">
      <c r="A26" s="84"/>
      <c r="B26" s="66"/>
      <c r="C26" s="66"/>
      <c r="D26" s="66"/>
      <c r="E26" s="3"/>
    </row>
    <row r="27" spans="1:5" ht="13.5" customHeight="1" x14ac:dyDescent="0.2">
      <c r="A27" s="84" t="s">
        <v>43</v>
      </c>
      <c r="B27" s="66">
        <v>-754</v>
      </c>
      <c r="C27" s="66"/>
      <c r="D27" s="66">
        <v>-88</v>
      </c>
      <c r="E27" s="3"/>
    </row>
    <row r="28" spans="1:5" ht="13.5" customHeight="1" x14ac:dyDescent="0.2">
      <c r="A28" s="84"/>
      <c r="B28" s="66"/>
      <c r="C28" s="66"/>
      <c r="D28" s="66"/>
      <c r="E28" s="3"/>
    </row>
    <row r="29" spans="1:5" ht="13.5" customHeight="1" x14ac:dyDescent="0.2">
      <c r="A29" s="83" t="s">
        <v>129</v>
      </c>
      <c r="B29" s="89">
        <v>25973</v>
      </c>
      <c r="C29" s="66"/>
      <c r="D29" s="89">
        <v>25327</v>
      </c>
      <c r="E29" s="3"/>
    </row>
    <row r="30" spans="1:5" ht="13.5" customHeight="1" x14ac:dyDescent="0.2">
      <c r="A30" s="84"/>
      <c r="B30" s="66"/>
      <c r="C30" s="66"/>
      <c r="D30" s="66"/>
      <c r="E30" s="3"/>
    </row>
    <row r="31" spans="1:5" ht="13.5" customHeight="1" x14ac:dyDescent="0.2">
      <c r="A31" s="83" t="s">
        <v>75</v>
      </c>
      <c r="B31" s="66"/>
      <c r="C31" s="66"/>
      <c r="D31" s="66"/>
      <c r="E31" s="3"/>
    </row>
    <row r="32" spans="1:5" ht="13.5" customHeight="1" x14ac:dyDescent="0.2">
      <c r="A32" s="84" t="s">
        <v>76</v>
      </c>
      <c r="B32" s="85">
        <v>-16105</v>
      </c>
      <c r="C32" s="66"/>
      <c r="D32" s="85">
        <v>-38875</v>
      </c>
      <c r="E32" s="3"/>
    </row>
    <row r="33" spans="1:5" ht="13.5" customHeight="1" x14ac:dyDescent="0.2">
      <c r="A33" s="84" t="s">
        <v>71</v>
      </c>
      <c r="B33" s="86">
        <v>73</v>
      </c>
      <c r="C33" s="66"/>
      <c r="D33" s="86">
        <v>172</v>
      </c>
      <c r="E33" s="3"/>
    </row>
    <row r="34" spans="1:5" ht="13.5" customHeight="1" x14ac:dyDescent="0.2">
      <c r="A34" s="84" t="s">
        <v>83</v>
      </c>
      <c r="B34" s="86">
        <v>-91</v>
      </c>
      <c r="C34" s="66"/>
      <c r="D34" s="86">
        <v>0</v>
      </c>
      <c r="E34" s="3"/>
    </row>
    <row r="35" spans="1:5" ht="13.5" customHeight="1" x14ac:dyDescent="0.2">
      <c r="A35" s="84" t="s">
        <v>140</v>
      </c>
      <c r="B35" s="86">
        <v>-1345</v>
      </c>
      <c r="C35" s="66"/>
      <c r="D35" s="86">
        <v>0</v>
      </c>
      <c r="E35" s="3"/>
    </row>
    <row r="36" spans="1:5" ht="13.5" customHeight="1" x14ac:dyDescent="0.2">
      <c r="A36" s="84" t="s">
        <v>102</v>
      </c>
      <c r="B36" s="88">
        <v>15617</v>
      </c>
      <c r="C36" s="66"/>
      <c r="D36" s="88">
        <v>0</v>
      </c>
      <c r="E36" s="3"/>
    </row>
    <row r="37" spans="1:5" ht="13.5" customHeight="1" x14ac:dyDescent="0.2">
      <c r="A37" s="84"/>
      <c r="B37" s="66"/>
      <c r="C37" s="66"/>
      <c r="D37" s="66"/>
      <c r="E37" s="3"/>
    </row>
    <row r="38" spans="1:5" ht="13.5" customHeight="1" x14ac:dyDescent="0.2">
      <c r="A38" s="83" t="s">
        <v>145</v>
      </c>
      <c r="B38" s="66">
        <v>-1851</v>
      </c>
      <c r="C38" s="66"/>
      <c r="D38" s="66">
        <v>-38703</v>
      </c>
      <c r="E38" s="3"/>
    </row>
    <row r="39" spans="1:5" ht="13.5" customHeight="1" x14ac:dyDescent="0.2">
      <c r="A39" s="83"/>
      <c r="B39" s="66"/>
      <c r="C39" s="66"/>
      <c r="D39" s="66"/>
      <c r="E39" s="3"/>
    </row>
    <row r="40" spans="1:5" ht="13.5" customHeight="1" x14ac:dyDescent="0.2">
      <c r="A40" s="83" t="s">
        <v>130</v>
      </c>
      <c r="B40" s="66"/>
      <c r="C40" s="66"/>
      <c r="D40" s="66"/>
      <c r="E40" s="3"/>
    </row>
    <row r="41" spans="1:5" ht="13.5" customHeight="1" x14ac:dyDescent="0.2">
      <c r="A41" s="84" t="s">
        <v>131</v>
      </c>
      <c r="B41" s="85">
        <v>-7333</v>
      </c>
      <c r="C41" s="66"/>
      <c r="D41" s="85">
        <v>-7083</v>
      </c>
      <c r="E41" s="3"/>
    </row>
    <row r="42" spans="1:5" ht="13.5" customHeight="1" x14ac:dyDescent="0.2">
      <c r="A42" s="84" t="s">
        <v>66</v>
      </c>
      <c r="B42" s="86">
        <v>19140</v>
      </c>
      <c r="C42" s="66"/>
      <c r="D42" s="86">
        <v>32642</v>
      </c>
      <c r="E42" s="3"/>
    </row>
    <row r="43" spans="1:5" ht="13.5" customHeight="1" x14ac:dyDescent="0.2">
      <c r="A43" s="84" t="s">
        <v>103</v>
      </c>
      <c r="B43" s="88">
        <v>-2042</v>
      </c>
      <c r="C43" s="66"/>
      <c r="D43" s="88">
        <v>0</v>
      </c>
      <c r="E43" s="3"/>
    </row>
    <row r="44" spans="1:5" ht="13.5" customHeight="1" x14ac:dyDescent="0.2">
      <c r="A44" s="84"/>
      <c r="B44" s="66"/>
      <c r="C44" s="66"/>
      <c r="D44" s="66"/>
      <c r="E44" s="3"/>
    </row>
    <row r="45" spans="1:5" ht="13.5" customHeight="1" x14ac:dyDescent="0.2">
      <c r="A45" s="83" t="s">
        <v>146</v>
      </c>
      <c r="B45" s="66">
        <v>9765</v>
      </c>
      <c r="C45" s="66"/>
      <c r="D45" s="66">
        <v>25559</v>
      </c>
      <c r="E45" s="3"/>
    </row>
    <row r="46" spans="1:5" ht="13.5" customHeight="1" x14ac:dyDescent="0.2">
      <c r="A46" s="83"/>
      <c r="B46" s="102"/>
      <c r="C46" s="66"/>
      <c r="D46" s="102"/>
      <c r="E46" s="3"/>
    </row>
    <row r="47" spans="1:5" ht="13.5" customHeight="1" x14ac:dyDescent="0.2">
      <c r="A47" s="83" t="s">
        <v>132</v>
      </c>
      <c r="B47" s="66">
        <v>33887</v>
      </c>
      <c r="C47" s="66"/>
      <c r="D47" s="66">
        <v>12183</v>
      </c>
      <c r="E47" s="3"/>
    </row>
    <row r="48" spans="1:5" ht="13.5" customHeight="1" x14ac:dyDescent="0.2">
      <c r="A48" s="83"/>
      <c r="B48" s="66"/>
      <c r="C48" s="66"/>
      <c r="D48" s="66"/>
      <c r="E48" s="3"/>
    </row>
    <row r="49" spans="1:5" ht="13.5" customHeight="1" x14ac:dyDescent="0.2">
      <c r="A49" s="83" t="s">
        <v>44</v>
      </c>
      <c r="B49" s="66">
        <v>26883</v>
      </c>
      <c r="C49" s="66"/>
      <c r="D49" s="66">
        <v>12974</v>
      </c>
      <c r="E49" s="3"/>
    </row>
    <row r="50" spans="1:5" ht="13.5" customHeight="1" x14ac:dyDescent="0.2">
      <c r="A50" s="83"/>
      <c r="B50" s="66"/>
      <c r="C50" s="66"/>
      <c r="D50" s="66"/>
      <c r="E50" s="3"/>
    </row>
    <row r="51" spans="1:5" ht="13.5" customHeight="1" x14ac:dyDescent="0.2">
      <c r="A51" s="84" t="s">
        <v>133</v>
      </c>
      <c r="B51" s="66">
        <v>800</v>
      </c>
      <c r="C51" s="66"/>
      <c r="D51" s="66">
        <v>31</v>
      </c>
      <c r="E51" s="11"/>
    </row>
    <row r="52" spans="1:5" ht="13.5" customHeight="1" x14ac:dyDescent="0.2">
      <c r="A52" s="84"/>
      <c r="B52" s="66"/>
      <c r="C52" s="66"/>
      <c r="D52" s="66"/>
      <c r="E52" s="11"/>
    </row>
    <row r="53" spans="1:5" ht="13.5" customHeight="1" thickBot="1" x14ac:dyDescent="0.25">
      <c r="A53" s="83" t="s">
        <v>86</v>
      </c>
      <c r="B53" s="67">
        <v>61570</v>
      </c>
      <c r="C53" s="66"/>
      <c r="D53" s="67">
        <v>25188</v>
      </c>
      <c r="E53" s="3"/>
    </row>
    <row r="54" spans="1:5" ht="13.5" customHeight="1" thickTop="1" x14ac:dyDescent="0.2">
      <c r="A54" s="84"/>
      <c r="B54" s="66"/>
      <c r="C54" s="66"/>
      <c r="D54" s="66"/>
      <c r="E54" s="3"/>
    </row>
    <row r="55" spans="1:5" ht="13.5" customHeight="1" x14ac:dyDescent="0.2">
      <c r="A55" s="83" t="s">
        <v>45</v>
      </c>
      <c r="B55" s="66"/>
      <c r="C55" s="66"/>
      <c r="D55" s="66"/>
      <c r="E55" s="3"/>
    </row>
    <row r="56" spans="1:5" ht="13.5" customHeight="1" x14ac:dyDescent="0.2">
      <c r="A56" s="84" t="s">
        <v>46</v>
      </c>
      <c r="B56" s="66">
        <v>61570</v>
      </c>
      <c r="C56" s="66"/>
      <c r="D56" s="66">
        <v>25188</v>
      </c>
      <c r="E56" s="3"/>
    </row>
    <row r="57" spans="1:5" ht="13.5" customHeight="1" x14ac:dyDescent="0.2">
      <c r="A57" s="84" t="s">
        <v>104</v>
      </c>
      <c r="B57" s="66">
        <v>0</v>
      </c>
      <c r="C57" s="66"/>
      <c r="D57" s="66">
        <v>0</v>
      </c>
      <c r="E57" s="3"/>
    </row>
    <row r="58" spans="1:5" ht="13.5" customHeight="1" thickBot="1" x14ac:dyDescent="0.25">
      <c r="A58" s="84"/>
      <c r="B58" s="67">
        <v>61570</v>
      </c>
      <c r="C58" s="66"/>
      <c r="D58" s="67">
        <v>25188</v>
      </c>
      <c r="E58" s="11"/>
    </row>
    <row r="59" spans="1:5" ht="13.5" customHeight="1" thickTop="1" x14ac:dyDescent="0.2">
      <c r="A59" s="84"/>
      <c r="B59" s="100"/>
      <c r="C59" s="100"/>
      <c r="D59" s="101"/>
      <c r="E59" s="11"/>
    </row>
    <row r="60" spans="1:5" ht="13.5" customHeight="1" x14ac:dyDescent="0.2">
      <c r="A60" s="126" t="s">
        <v>84</v>
      </c>
      <c r="B60" s="126"/>
      <c r="C60" s="126"/>
      <c r="D60" s="126"/>
    </row>
    <row r="61" spans="1:5" ht="26.25" customHeight="1" x14ac:dyDescent="0.2">
      <c r="A61" s="126"/>
      <c r="B61" s="126"/>
      <c r="C61" s="126"/>
      <c r="D61" s="126"/>
    </row>
    <row r="62" spans="1:5" x14ac:dyDescent="0.2">
      <c r="A62" s="90"/>
      <c r="B62" s="9"/>
      <c r="D62" s="9"/>
    </row>
    <row r="63" spans="1:5" x14ac:dyDescent="0.2">
      <c r="A63" s="90"/>
      <c r="B63" s="9"/>
      <c r="D63" s="9"/>
    </row>
    <row r="64" spans="1:5" x14ac:dyDescent="0.2">
      <c r="A64" s="90"/>
      <c r="B64" s="9"/>
      <c r="D64" s="9"/>
    </row>
    <row r="65" spans="1:4" x14ac:dyDescent="0.2">
      <c r="A65" s="90"/>
      <c r="B65" s="9"/>
      <c r="D65" s="9"/>
    </row>
    <row r="66" spans="1:4" x14ac:dyDescent="0.2">
      <c r="A66" s="90"/>
      <c r="B66" s="9"/>
      <c r="D66" s="9"/>
    </row>
    <row r="67" spans="1:4" x14ac:dyDescent="0.2">
      <c r="A67" s="90"/>
      <c r="B67" s="9"/>
      <c r="D67" s="9"/>
    </row>
    <row r="68" spans="1:4" x14ac:dyDescent="0.2">
      <c r="A68" s="90"/>
      <c r="B68" s="9"/>
      <c r="D68" s="9"/>
    </row>
    <row r="69" spans="1:4" x14ac:dyDescent="0.2">
      <c r="A69" s="90"/>
      <c r="B69" s="9"/>
      <c r="D69" s="9"/>
    </row>
    <row r="70" spans="1:4" x14ac:dyDescent="0.2">
      <c r="A70" s="90"/>
      <c r="B70" s="9"/>
      <c r="D70" s="9"/>
    </row>
    <row r="71" spans="1:4" x14ac:dyDescent="0.2">
      <c r="A71" s="90"/>
      <c r="B71" s="9"/>
      <c r="D71" s="9"/>
    </row>
    <row r="72" spans="1:4" x14ac:dyDescent="0.2">
      <c r="A72" s="90"/>
      <c r="B72" s="9"/>
      <c r="D72" s="9"/>
    </row>
    <row r="73" spans="1:4" x14ac:dyDescent="0.2">
      <c r="A73" s="90"/>
      <c r="B73" s="9"/>
      <c r="D73" s="9"/>
    </row>
    <row r="74" spans="1:4" x14ac:dyDescent="0.2">
      <c r="A74" s="90"/>
      <c r="B74" s="9"/>
      <c r="D74" s="9"/>
    </row>
    <row r="75" spans="1:4" x14ac:dyDescent="0.2">
      <c r="A75" s="91"/>
      <c r="B75" s="92"/>
      <c r="C75" s="92"/>
      <c r="D75" s="92"/>
    </row>
    <row r="76" spans="1:4" x14ac:dyDescent="0.2">
      <c r="A76" s="91"/>
      <c r="B76" s="92"/>
      <c r="C76" s="92"/>
      <c r="D76" s="92"/>
    </row>
    <row r="77" spans="1:4" x14ac:dyDescent="0.2">
      <c r="A77" s="91"/>
      <c r="B77" s="92"/>
      <c r="C77" s="92"/>
      <c r="D77" s="92"/>
    </row>
    <row r="78" spans="1:4" x14ac:dyDescent="0.2">
      <c r="A78" s="91"/>
      <c r="B78" s="92"/>
      <c r="C78" s="92"/>
      <c r="D78" s="92"/>
    </row>
    <row r="79" spans="1:4" x14ac:dyDescent="0.2">
      <c r="A79" s="91"/>
      <c r="B79" s="92"/>
      <c r="C79" s="92"/>
      <c r="D79" s="92"/>
    </row>
  </sheetData>
  <sheetProtection password="CC7D" sheet="1" objects="1" scenarios="1"/>
  <mergeCells count="1">
    <mergeCell ref="A60:D61"/>
  </mergeCells>
  <phoneticPr fontId="0" type="noConversion"/>
  <pageMargins left="0.62" right="0.27" top="0.5" bottom="0.3" header="0.3" footer="0"/>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CCIS</vt:lpstr>
      <vt:lpstr>CCBS</vt:lpstr>
      <vt:lpstr>CCSE</vt:lpstr>
      <vt:lpstr>CCFS</vt:lpstr>
      <vt:lpstr>CCBS!Print_Area</vt:lpstr>
      <vt:lpstr>CCFS!Print_Area</vt:lpstr>
      <vt:lpstr>CCIS!Print_Area</vt:lpstr>
      <vt:lpstr>CCSE!Print_Area</vt:lpstr>
    </vt:vector>
  </TitlesOfParts>
  <Company>smt technologies sdn bhd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wttoo6695</dc:creator>
  <cp:lastModifiedBy>Loh Siew See</cp:lastModifiedBy>
  <cp:lastPrinted>2015-05-29T04:58:50Z</cp:lastPrinted>
  <dcterms:created xsi:type="dcterms:W3CDTF">2009-08-27T08:28:54Z</dcterms:created>
  <dcterms:modified xsi:type="dcterms:W3CDTF">2015-05-29T10:26:45Z</dcterms:modified>
</cp:coreProperties>
</file>